
<file path=[Content_Types].xml><?xml version="1.0" encoding="utf-8"?>
<Types xmlns="http://schemas.openxmlformats.org/package/2006/content-types">
  <Default Extension="rels" ContentType="application/vnd.openxmlformats-package.relationships+xml"/>
  <Default Extension="ti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xr/Box Sync/1 Xiangbin_Ruan_box_shared/PIE-Seq_figures/2022.10.24_PIE-Seq/Final_version/"/>
    </mc:Choice>
  </mc:AlternateContent>
  <xr:revisionPtr revIDLastSave="0" documentId="13_ncr:1_{7E9B4CC9-591F-0D45-B7BB-8C7A1FE34F62}" xr6:coauthVersionLast="47" xr6:coauthVersionMax="47" xr10:uidLastSave="{00000000-0000-0000-0000-000000000000}"/>
  <bookViews>
    <workbookView xWindow="680" yWindow="700" windowWidth="26160" windowHeight="16220" firstSheet="4" activeTab="8" xr2:uid="{00000000-000D-0000-FFFF-FFFF00000000}"/>
  </bookViews>
  <sheets>
    <sheet name="Figure 1c" sheetId="4" r:id="rId1"/>
    <sheet name="Figure 3f" sheetId="3" r:id="rId2"/>
    <sheet name="Figure 5e" sheetId="5" r:id="rId3"/>
    <sheet name="Supplementary Figure 3c" sheetId="6" r:id="rId4"/>
    <sheet name="Supplementary Figure 3d" sheetId="7" r:id="rId5"/>
    <sheet name="Supplementary Figure 3e" sheetId="8" r:id="rId6"/>
    <sheet name="Supplementary Figure 4d" sheetId="9" r:id="rId7"/>
    <sheet name="Supplementary Figure 6c" sheetId="10" r:id="rId8"/>
    <sheet name="Supplementary Figure 8d" sheetId="11" r:id="rId9"/>
    <sheet name="Supplementary Figure 8e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1" l="1"/>
  <c r="E21" i="11"/>
  <c r="G20" i="11"/>
  <c r="E20" i="11"/>
  <c r="G19" i="11"/>
  <c r="E19" i="11"/>
  <c r="E18" i="11"/>
  <c r="E17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E9" i="11"/>
  <c r="G8" i="11"/>
  <c r="E8" i="11"/>
  <c r="E7" i="11"/>
  <c r="G6" i="11"/>
  <c r="E6" i="11"/>
  <c r="E5" i="11"/>
  <c r="E4" i="11"/>
  <c r="I7" i="4" l="1"/>
  <c r="I8" i="4"/>
  <c r="I9" i="4"/>
  <c r="I10" i="4"/>
  <c r="I12" i="4"/>
  <c r="I13" i="4"/>
  <c r="I14" i="4"/>
</calcChain>
</file>

<file path=xl/sharedStrings.xml><?xml version="1.0" encoding="utf-8"?>
<sst xmlns="http://schemas.openxmlformats.org/spreadsheetml/2006/main" count="243" uniqueCount="221">
  <si>
    <t>TadA*(V82G)-MCP</t>
  </si>
  <si>
    <t>TadA*-MCP</t>
  </si>
  <si>
    <t>TadA-TadA*-MCP</t>
  </si>
  <si>
    <t>TadA-TadA*-Apobec1</t>
  </si>
  <si>
    <t>MCP-ADAR2dd</t>
  </si>
  <si>
    <t>MCP-APOBEC3A</t>
  </si>
  <si>
    <t>MCP-Apobec1</t>
  </si>
  <si>
    <t>Apobec1</t>
  </si>
  <si>
    <t>Empty</t>
  </si>
  <si>
    <t>Groups</t>
  </si>
  <si>
    <t>A-to-I (%)</t>
  </si>
  <si>
    <t>C-to-U (%)</t>
  </si>
  <si>
    <t>NA</t>
  </si>
  <si>
    <t>Two tailed T.TEST</t>
  </si>
  <si>
    <t>HES4</t>
  </si>
  <si>
    <t>ZBTB48</t>
  </si>
  <si>
    <t>FBXO44</t>
  </si>
  <si>
    <t>ELF1</t>
  </si>
  <si>
    <t>CDKN1B</t>
  </si>
  <si>
    <t>NORAD</t>
  </si>
  <si>
    <t>PUM1</t>
  </si>
  <si>
    <t>TOP2A</t>
  </si>
  <si>
    <t>FBXO5</t>
  </si>
  <si>
    <t>SEPTIN7</t>
  </si>
  <si>
    <t>RNF139</t>
  </si>
  <si>
    <t>PPP1CC</t>
  </si>
  <si>
    <t>RAD21</t>
  </si>
  <si>
    <t>WTAP</t>
  </si>
  <si>
    <t>WAC</t>
  </si>
  <si>
    <t>CDV3</t>
  </si>
  <si>
    <t>PUM2</t>
  </si>
  <si>
    <t>CTCF</t>
  </si>
  <si>
    <t>HNRNPU</t>
  </si>
  <si>
    <t>RAB14</t>
  </si>
  <si>
    <t>PAIP2</t>
  </si>
  <si>
    <t>MTF2</t>
  </si>
  <si>
    <t>PPP1R8</t>
  </si>
  <si>
    <t>FBXO28</t>
  </si>
  <si>
    <t>CHAMP1</t>
  </si>
  <si>
    <t>LDHA</t>
  </si>
  <si>
    <t>RSL24D1</t>
  </si>
  <si>
    <t>HSPA1A</t>
  </si>
  <si>
    <t>PIM3</t>
  </si>
  <si>
    <t>RPL7L1</t>
  </si>
  <si>
    <t>TRIM37</t>
  </si>
  <si>
    <t>COA7</t>
  </si>
  <si>
    <t>SZRD1</t>
  </si>
  <si>
    <t>THAP12</t>
  </si>
  <si>
    <t>TMEM101</t>
  </si>
  <si>
    <t>SPOP</t>
  </si>
  <si>
    <t>BLM</t>
  </si>
  <si>
    <t>WDR48</t>
  </si>
  <si>
    <t>RPL15</t>
  </si>
  <si>
    <t>ZNF121</t>
  </si>
  <si>
    <t>TRAPPC11</t>
  </si>
  <si>
    <t>THUMPD2</t>
  </si>
  <si>
    <t>PHAX</t>
  </si>
  <si>
    <t>FAM32A</t>
  </si>
  <si>
    <t>PLEKHB1</t>
  </si>
  <si>
    <t>Genes</t>
  </si>
  <si>
    <t>replicate 1</t>
  </si>
  <si>
    <t>replicate 2</t>
  </si>
  <si>
    <t>replicate 3</t>
  </si>
  <si>
    <t>Replicate 2 (log2)</t>
  </si>
  <si>
    <t>Replicate 1 (log2)</t>
  </si>
  <si>
    <t>Replicate 3 (log2)</t>
  </si>
  <si>
    <t>App</t>
  </si>
  <si>
    <t>Ctrl.CD24</t>
  </si>
  <si>
    <t>Ctrl.CD133</t>
  </si>
  <si>
    <t>APAD.CD24</t>
  </si>
  <si>
    <t>APAD.CD133</t>
  </si>
  <si>
    <t>PIE.PUM2.CD24</t>
  </si>
  <si>
    <t>PIE.PUM2.CD133</t>
  </si>
  <si>
    <t>NPC</t>
  </si>
  <si>
    <t>Neuron</t>
  </si>
  <si>
    <r>
      <rPr>
        <i/>
        <sz val="11"/>
        <color theme="1"/>
        <rFont val="Calibri"/>
        <family val="2"/>
        <scheme val="minor"/>
      </rPr>
      <t>App</t>
    </r>
    <r>
      <rPr>
        <sz val="11"/>
        <color theme="1"/>
        <rFont val="Calibri"/>
        <family val="2"/>
        <scheme val="minor"/>
      </rPr>
      <t xml:space="preserve"> mRNA level (log2CPM)</t>
    </r>
  </si>
  <si>
    <t>p value from Empirical Bayes method in limma package</t>
  </si>
  <si>
    <t>APAD</t>
  </si>
  <si>
    <t>PIE-PUM2</t>
  </si>
  <si>
    <t>Gene Region</t>
  </si>
  <si>
    <t>5'UTR</t>
  </si>
  <si>
    <t>CDS</t>
  </si>
  <si>
    <t>3'UTR</t>
  </si>
  <si>
    <t>Intron</t>
  </si>
  <si>
    <t>Intergenic</t>
  </si>
  <si>
    <t>APAD (%)</t>
  </si>
  <si>
    <t>PIE-PUM2 (%)</t>
  </si>
  <si>
    <t>PIE-SRSF1</t>
  </si>
  <si>
    <t>PIE-SRSF2</t>
  </si>
  <si>
    <t>PIE-SRSF3</t>
  </si>
  <si>
    <t>Mock</t>
  </si>
  <si>
    <t>APAD_dox.0</t>
  </si>
  <si>
    <t>PIE-PUM2_dox.0</t>
  </si>
  <si>
    <t>APAD_dox.50</t>
  </si>
  <si>
    <t>APAD_dox.1000</t>
  </si>
  <si>
    <t>PIE-PUM2_dox.50</t>
  </si>
  <si>
    <t>PIE-PUM2_dox.1000</t>
  </si>
  <si>
    <t>Replicate 1</t>
  </si>
  <si>
    <t>Replicate 2</t>
  </si>
  <si>
    <t>Samples</t>
  </si>
  <si>
    <t>Target</t>
  </si>
  <si>
    <t>PUM2.3'UTR</t>
  </si>
  <si>
    <t>rApobec1</t>
  </si>
  <si>
    <t>Lenti.3'UTR</t>
  </si>
  <si>
    <t>Anti-PUM2</t>
  </si>
  <si>
    <t>Anti-LMNB1</t>
  </si>
  <si>
    <t>Ladder:LICOR Odyssey Protein Molecular Weight Marker (10-250 KDa), 0.5 ML;LIC-928-40000</t>
  </si>
  <si>
    <t>Regions with dashed-line were shown in the figure.</t>
  </si>
  <si>
    <t>Target genes</t>
  </si>
  <si>
    <t>1 cells</t>
  </si>
  <si>
    <t>10 cells</t>
  </si>
  <si>
    <t>downsampling to 10%</t>
  </si>
  <si>
    <t>downsampling to 25%</t>
  </si>
  <si>
    <t>downsampling to 40%</t>
  </si>
  <si>
    <t>downsampling to 50%</t>
  </si>
  <si>
    <t>downsampling to 75%</t>
  </si>
  <si>
    <t>RBP</t>
  </si>
  <si>
    <t>PIE-Seq_targets</t>
  </si>
  <si>
    <t>PIE-Seq_Ratio</t>
  </si>
  <si>
    <t>Reported_ratio</t>
  </si>
  <si>
    <t>Reference</t>
  </si>
  <si>
    <t>2798, 2847, 2673, 441</t>
  </si>
  <si>
    <t>31.92%, 29.22%, 27.01, 30.16%</t>
  </si>
  <si>
    <t>Ref 1,2,3,4</t>
  </si>
  <si>
    <t>NOVA1</t>
  </si>
  <si>
    <t>5916, 2594</t>
  </si>
  <si>
    <t>17.49%, 21.82%</t>
  </si>
  <si>
    <t>Ref 5,6</t>
  </si>
  <si>
    <t>FMR1</t>
  </si>
  <si>
    <t>Ref 7</t>
  </si>
  <si>
    <t>LIN28A</t>
  </si>
  <si>
    <t>240, 1624</t>
  </si>
  <si>
    <t>55%, 48.58%</t>
  </si>
  <si>
    <t>Ref 8,9</t>
  </si>
  <si>
    <t>LIN28B</t>
  </si>
  <si>
    <t>Ref 10</t>
  </si>
  <si>
    <t>IGF2BP1</t>
  </si>
  <si>
    <t>6922, 3509</t>
  </si>
  <si>
    <t>11.49%, 16.44%</t>
  </si>
  <si>
    <t>IGF2BP2</t>
  </si>
  <si>
    <t>Ref 13</t>
  </si>
  <si>
    <t>STAU2</t>
  </si>
  <si>
    <t>Ref 14</t>
  </si>
  <si>
    <t>YTHDF1</t>
  </si>
  <si>
    <t>Ref 15</t>
  </si>
  <si>
    <t>YTHDF2</t>
  </si>
  <si>
    <t>Ref 16</t>
  </si>
  <si>
    <t>TARDBP</t>
  </si>
  <si>
    <t>Ref 17</t>
  </si>
  <si>
    <t>FUBP1</t>
  </si>
  <si>
    <t>Ref 18</t>
  </si>
  <si>
    <t>CELF1</t>
  </si>
  <si>
    <t>5132, 2486</t>
  </si>
  <si>
    <t>46.67%, 51.17%</t>
  </si>
  <si>
    <t>CELF2</t>
  </si>
  <si>
    <t>8650, 2532</t>
  </si>
  <si>
    <t>42.42%, 47.83%</t>
  </si>
  <si>
    <t>KHDRBS1</t>
  </si>
  <si>
    <t>48.37%, 60.05%</t>
  </si>
  <si>
    <t>KHDRBS2</t>
  </si>
  <si>
    <t>KHDRBS3</t>
  </si>
  <si>
    <t>SRSF1</t>
  </si>
  <si>
    <t>1008, 1071, 2823, 230</t>
  </si>
  <si>
    <t>38.89%, 47.71%, 39.07%, 38.70%</t>
  </si>
  <si>
    <t>QKI-6</t>
  </si>
  <si>
    <t>2878, 2349</t>
  </si>
  <si>
    <t>18.17%, 16.05%</t>
  </si>
  <si>
    <t>Ref 1</t>
  </si>
  <si>
    <t>Ref 2</t>
  </si>
  <si>
    <t>Ref 3</t>
  </si>
  <si>
    <t>Ref 4</t>
  </si>
  <si>
    <t>Ref 5</t>
  </si>
  <si>
    <t>Ref 6</t>
  </si>
  <si>
    <t>Ref 8</t>
  </si>
  <si>
    <t>Ref 9</t>
  </si>
  <si>
    <t>Ref 11</t>
  </si>
  <si>
    <t>Ref 12</t>
  </si>
  <si>
    <t>Ref 19</t>
  </si>
  <si>
    <t>Ref 20</t>
  </si>
  <si>
    <t>Ref 21</t>
  </si>
  <si>
    <t>Number of Target Genes</t>
  </si>
  <si>
    <t>Kinds of RBPs per Target Gene</t>
  </si>
  <si>
    <t>Hafner, M. et al. Transcriptome-wide identification of RNA-binding protein and microRNA target sites by PAR-CLIP. Cell 141, 129-141, doi:10.1016/j.cell.2010.03.009 (2010).</t>
  </si>
  <si>
    <t>Sternburg, E. L., Estep, J. A., Nguyen, D. K., Li, Y. &amp; Karginov, F. V. Antagonistic and cooperative AGO2-PUM interactions in regulating mRNAs. Scientific reports 8, 1-13 (2018).</t>
  </si>
  <si>
    <t>Yamada, T. et al. Systematic analysis of targets of pumilio-mediated mRNA decay reveals that PUM1 repression by DNA damage activates translesion synthesis. Cell reports 31, 107542 (2020).</t>
  </si>
  <si>
    <t>Galgano A, Forrer M, Jaskiewicz L, Kanitz A, Zavolan M, Gerber AP. 2008. Comparative analysis of mRNA targets for human PUF-family proteins suggests extensive interaction with the miRNA regulatory system. PloS one 3: e3164.</t>
  </si>
  <si>
    <t>Trujillo, C. A. et al. Reintroduction of the archaic variant of NOVA1 in cortical organoids alters neurodevelopment. Science 371, eaax2537 (2021).</t>
  </si>
  <si>
    <t>Saito, Y. et al. NOVA2-mediated RNA regulation is required for axonal pathfinding during development. Elife 5, e14371 (2016).</t>
  </si>
  <si>
    <t>Ascano, M. et al. FMRP targets distinct mRNA sequence elements to regulate protein expression. Nature 492, 382-386 (2012).</t>
  </si>
  <si>
    <t>Cho, Jun, et al. "LIN28A is a suppressor of ER-associated translation in embryonic stem cells." Cell 151.4 (2012): 765-777.</t>
  </si>
  <si>
    <t>Hafner, Markus, et al. "Identification of mRNAs bound and regulated by human LIN28 proteins and molecular requirements for RNA recognition." Rna 19.5 (2013): 613-626.</t>
  </si>
  <si>
    <r>
      <t>Huang, H.</t>
    </r>
    <r>
      <rPr>
        <i/>
        <sz val="10"/>
        <color theme="1"/>
        <rFont val="Times New Roman"/>
        <family val="1"/>
      </rPr>
      <t xml:space="preserve"> et al.</t>
    </r>
    <r>
      <rPr>
        <sz val="10"/>
        <color theme="1"/>
        <rFont val="Times New Roman"/>
        <family val="1"/>
      </rPr>
      <t xml:space="preserve"> Recognition of RNA N 6-methyladenosine by IGF2BP proteins enhances mRNA stability and translation. </t>
    </r>
    <r>
      <rPr>
        <i/>
        <sz val="10"/>
        <color theme="1"/>
        <rFont val="Times New Roman"/>
        <family val="1"/>
      </rPr>
      <t>Nature cell biology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20</t>
    </r>
    <r>
      <rPr>
        <sz val="10"/>
        <color theme="1"/>
        <rFont val="Times New Roman"/>
        <family val="1"/>
      </rPr>
      <t>, 285-295 (2018).</t>
    </r>
  </si>
  <si>
    <t>Ref 1,10</t>
  </si>
  <si>
    <t>Bajaj, J. et al. An in vivo genome-wide CRISPR screen identifies the RNA-binding protein Staufen2 as a key regulator of myeloid leukemia. Nature cancer 1, 410-422 (2020).</t>
  </si>
  <si>
    <r>
      <t>Wang, X.</t>
    </r>
    <r>
      <rPr>
        <i/>
        <sz val="10"/>
        <color theme="1"/>
        <rFont val="Times New Roman"/>
        <family val="1"/>
      </rPr>
      <t xml:space="preserve"> et al.</t>
    </r>
    <r>
      <rPr>
        <sz val="10"/>
        <color theme="1"/>
        <rFont val="Times New Roman"/>
        <family val="1"/>
      </rPr>
      <t xml:space="preserve"> N6-methyladenosine modulates messenger RNA translation efficiency. </t>
    </r>
    <r>
      <rPr>
        <i/>
        <sz val="10"/>
        <color theme="1"/>
        <rFont val="Times New Roman"/>
        <family val="1"/>
      </rPr>
      <t>Cell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161</t>
    </r>
    <r>
      <rPr>
        <sz val="10"/>
        <color theme="1"/>
        <rFont val="Times New Roman"/>
        <family val="1"/>
      </rPr>
      <t>, 1388-1399 (2015).</t>
    </r>
  </si>
  <si>
    <r>
      <t>Wang, X.</t>
    </r>
    <r>
      <rPr>
        <i/>
        <sz val="10"/>
        <color theme="1"/>
        <rFont val="Times New Roman"/>
        <family val="1"/>
      </rPr>
      <t xml:space="preserve"> et al.</t>
    </r>
    <r>
      <rPr>
        <sz val="10"/>
        <color theme="1"/>
        <rFont val="Times New Roman"/>
        <family val="1"/>
      </rPr>
      <t xml:space="preserve"> N6-methyladenosine-dependent regulation of messenger RNA stability. </t>
    </r>
    <r>
      <rPr>
        <i/>
        <sz val="10"/>
        <color theme="1"/>
        <rFont val="Times New Roman"/>
        <family val="1"/>
      </rPr>
      <t>Nature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505</t>
    </r>
    <r>
      <rPr>
        <sz val="10"/>
        <color theme="1"/>
        <rFont val="Times New Roman"/>
        <family val="1"/>
      </rPr>
      <t>, 117-120 (2014).</t>
    </r>
  </si>
  <si>
    <t>Sephton, C. F. et al. Identification of Neuronal RNA Targets of TDP-43-containing Ribonucleoprotein Complexes. Journal of biological chemistry 286, 1204-1215 (2011).</t>
  </si>
  <si>
    <t>Total Reported_targets</t>
  </si>
  <si>
    <t>Already_Reported</t>
  </si>
  <si>
    <t>Porter, D. F. et al. easyCLIP analysis of RNA-protein interactions incorporating absolute quantification. Nature communications 12, 1-16 (2021).</t>
  </si>
  <si>
    <t>Ref 15,16</t>
  </si>
  <si>
    <t>Le Tonquèze, Olivier, et al. "Identification of CELF1 RNA targets by CLIP-seq in human HeLa cells." Genomics data 8 (2016): 97-103.</t>
  </si>
  <si>
    <t>Ref 17,18</t>
  </si>
  <si>
    <t>Ref 17,19</t>
  </si>
  <si>
    <t>Maticzka, Daniel, et al. "uvCLAP is a fast and non-radioactive method to identify in vivo targets of RNA-binding proteins." Nature communications 9.1 (2018): 1142.</t>
  </si>
  <si>
    <t>Chen, Lizhen, et al. "CELF RNA binding proteins promote axon regeneration in C. elegans and mammals through alternative splicing of Syntaxins." Elife 5 (2016): e16072.</t>
  </si>
  <si>
    <t>Van Nostrand, Eric L., et al. "A large-scale binding and functional map of human RNA-binding proteins." Nature 583.7818 (2020): 711-719.</t>
  </si>
  <si>
    <t>Ref 19, 20, 21</t>
  </si>
  <si>
    <t>Sheng, Junxiu, et al. "SRSF1 modulates PTPMT1 alternative splicing to regulate lung cancer cell radioresistance." EBioMedicine 38 (2018): 113-126.</t>
  </si>
  <si>
    <t>Pandit, Shatakshi, et al. "Genome-wide analysis reveals SR protein cooperation and competition in regulated splicing." Molecular cell 50.2 (2013): 223-235.</t>
  </si>
  <si>
    <t>Ref 19, 1</t>
  </si>
  <si>
    <t>Figure 1c</t>
  </si>
  <si>
    <t>Figure 3f</t>
  </si>
  <si>
    <t>Figure 5e</t>
  </si>
  <si>
    <t>Supplementary Figure 3c</t>
  </si>
  <si>
    <t>Supplementary Figure 3d</t>
  </si>
  <si>
    <t>Supplementary Figure 3e</t>
  </si>
  <si>
    <t>Supplementary Figure 4d</t>
  </si>
  <si>
    <t>Supplementary Figure 6c</t>
  </si>
  <si>
    <t>Supplementary Figure 8d</t>
  </si>
  <si>
    <t>Supplementary Figure 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</si>
</sst>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 (Body)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1" fillId="0" borderId="0" xfId="1"/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1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9" fontId="0" fillId="0" borderId="0" xfId="0" applyNumberFormat="1"/>
    <xf numFmtId="0" fontId="3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10" fontId="0" fillId="0" borderId="0" xfId="0" applyNumberFormat="1" applyAlignment="1">
      <alignment horizontal="right"/>
    </xf>
    <xf numFmtId="16" fontId="0" fillId="0" borderId="0" xfId="0" applyNumberFormat="1"/>
    <xf numFmtId="10" fontId="1" fillId="0" borderId="0" xfId="0" applyNumberFormat="1" applyFont="1"/>
    <xf numFmtId="0" fontId="1" fillId="0" borderId="0" xfId="0" applyFont="1" applyAlignment="1">
      <alignment horizontal="right"/>
    </xf>
    <xf numFmtId="10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9" fillId="0" borderId="0" xfId="0" applyFont="1" applyAlignment="1">
      <alignment horizontal="left" vertical="center" indent="6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40135DFA-61DD-8346-BD7A-E3FA9CC95A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21167</xdr:colOff>
      <xdr:row>6</xdr:row>
      <xdr:rowOff>110066</xdr:rowOff>
    </xdr:from>
    <xdr:to>
      <xdr:col>5</xdr:col>
      <xdr:colOff>215901</xdr:colOff>
      <xdr:row>18</xdr:row>
      <xdr:rowOff>37333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8378D4B2-C26D-C287-8458-438BE6418631}"/>
            </a:ext>
          </a:extLst>
        </xdr:cNvPr>
        <xdr:cNvGrpSpPr/>
      </xdr:nvGrpSpPr>
      <xdr:grpSpPr>
        <a:xfrm>
          <a:off x="1824567" y="1253066"/>
          <a:ext cx="3496734" cy="2213267"/>
          <a:chOff x="3382433" y="635000"/>
          <a:chExt cx="3513667" cy="2264067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1796891C-23E2-614B-2877-8B1C1E961B4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2257"/>
          <a:stretch/>
        </xdr:blipFill>
        <xdr:spPr>
          <a:xfrm>
            <a:off x="3382433" y="635000"/>
            <a:ext cx="3513667" cy="2264067"/>
          </a:xfrm>
          <a:prstGeom prst="rect">
            <a:avLst/>
          </a:prstGeom>
        </xdr:spPr>
      </xdr:pic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C0656BB9-35D8-DDFE-A630-A33C8C96D84A}"/>
              </a:ext>
            </a:extLst>
          </xdr:cNvPr>
          <xdr:cNvSpPr/>
        </xdr:nvSpPr>
        <xdr:spPr>
          <a:xfrm>
            <a:off x="4106333" y="855133"/>
            <a:ext cx="2641600" cy="584200"/>
          </a:xfrm>
          <a:prstGeom prst="rect">
            <a:avLst/>
          </a:prstGeom>
          <a:noFill/>
          <a:ln w="12700">
            <a:solidFill>
              <a:schemeClr val="bg1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26FEC51-34EC-FE4E-9137-83E3BBDDCF06}"/>
              </a:ext>
            </a:extLst>
          </xdr:cNvPr>
          <xdr:cNvSpPr/>
        </xdr:nvSpPr>
        <xdr:spPr>
          <a:xfrm>
            <a:off x="4097866" y="1701799"/>
            <a:ext cx="2641600" cy="194733"/>
          </a:xfrm>
          <a:prstGeom prst="rect">
            <a:avLst/>
          </a:prstGeom>
          <a:noFill/>
          <a:ln w="12700">
            <a:solidFill>
              <a:schemeClr val="bg1"/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75F29-14A7-3748-AFF9-827352C0230A}">
  <dimension ref="A3:I14"/>
  <sheetViews>
    <sheetView workbookViewId="0">
      <selection activeCell="A13" sqref="A13"/>
    </sheetView>
  </sheetViews>
  <sheetFormatPr baseColWidth="10" defaultRowHeight="16" x14ac:dyDescent="0.2"/>
  <cols>
    <col min="1" max="1" width="10.83203125" style="2"/>
    <col min="2" max="2" width="20.6640625" style="2" customWidth="1"/>
    <col min="3" max="8" width="10.83203125" style="2"/>
    <col min="9" max="9" width="15.83203125" style="2" customWidth="1"/>
    <col min="10" max="16384" width="10.83203125" style="2"/>
  </cols>
  <sheetData>
    <row r="3" spans="1:9" x14ac:dyDescent="0.2">
      <c r="A3" s="8" t="s">
        <v>211</v>
      </c>
    </row>
    <row r="4" spans="1:9" x14ac:dyDescent="0.2">
      <c r="B4" s="26" t="s">
        <v>9</v>
      </c>
      <c r="C4" s="27" t="s">
        <v>10</v>
      </c>
      <c r="D4" s="27"/>
      <c r="E4" s="27"/>
      <c r="F4" s="27" t="s">
        <v>11</v>
      </c>
      <c r="G4" s="27"/>
      <c r="H4" s="27"/>
      <c r="I4" s="8"/>
    </row>
    <row r="5" spans="1:9" x14ac:dyDescent="0.2">
      <c r="B5" s="26"/>
      <c r="C5" s="8" t="s">
        <v>60</v>
      </c>
      <c r="D5" s="8" t="s">
        <v>61</v>
      </c>
      <c r="E5" s="8" t="s">
        <v>62</v>
      </c>
      <c r="F5" s="8" t="s">
        <v>60</v>
      </c>
      <c r="G5" s="8" t="s">
        <v>61</v>
      </c>
      <c r="H5" s="8" t="s">
        <v>62</v>
      </c>
      <c r="I5" s="8" t="s">
        <v>13</v>
      </c>
    </row>
    <row r="6" spans="1:9" x14ac:dyDescent="0.2">
      <c r="B6" s="4" t="s">
        <v>8</v>
      </c>
      <c r="C6" s="3">
        <v>2</v>
      </c>
      <c r="D6" s="3">
        <v>2</v>
      </c>
      <c r="E6" s="3">
        <v>2</v>
      </c>
      <c r="F6" s="3">
        <v>2</v>
      </c>
      <c r="G6" s="3">
        <v>2</v>
      </c>
      <c r="H6" s="3">
        <v>1</v>
      </c>
    </row>
    <row r="7" spans="1:9" x14ac:dyDescent="0.2">
      <c r="B7" s="4" t="s">
        <v>7</v>
      </c>
      <c r="C7" s="3">
        <v>2</v>
      </c>
      <c r="D7" s="3">
        <v>3</v>
      </c>
      <c r="E7" s="3">
        <v>2</v>
      </c>
      <c r="F7" s="3">
        <v>8</v>
      </c>
      <c r="G7" s="3">
        <v>8</v>
      </c>
      <c r="H7" s="3">
        <v>15</v>
      </c>
      <c r="I7" s="2">
        <f>_xlfn.T.TEST(F6:H6,F7:H7,2,2)</f>
        <v>2.1260746902662355E-2</v>
      </c>
    </row>
    <row r="8" spans="1:9" x14ac:dyDescent="0.2">
      <c r="B8" s="4" t="s">
        <v>6</v>
      </c>
      <c r="C8" s="3">
        <v>3</v>
      </c>
      <c r="D8" s="3">
        <v>2</v>
      </c>
      <c r="E8" s="3">
        <v>2</v>
      </c>
      <c r="F8" s="3">
        <v>46</v>
      </c>
      <c r="G8" s="3">
        <v>34</v>
      </c>
      <c r="H8" s="3">
        <v>40</v>
      </c>
      <c r="I8" s="2">
        <f>_xlfn.T.TEST(F7:H7,F8:H8,2,2)</f>
        <v>2.0752811888932817E-3</v>
      </c>
    </row>
    <row r="9" spans="1:9" x14ac:dyDescent="0.2">
      <c r="B9" s="4" t="s">
        <v>5</v>
      </c>
      <c r="C9" s="3">
        <v>5</v>
      </c>
      <c r="D9" s="3">
        <v>10</v>
      </c>
      <c r="E9" s="3">
        <v>11</v>
      </c>
      <c r="F9" s="3">
        <v>51</v>
      </c>
      <c r="G9" s="3">
        <v>64</v>
      </c>
      <c r="H9" s="3">
        <v>65</v>
      </c>
      <c r="I9" s="2">
        <f>_xlfn.T.TEST(F7:H7,F9:H9,2,2)</f>
        <v>6.1195048295590085E-4</v>
      </c>
    </row>
    <row r="10" spans="1:9" x14ac:dyDescent="0.2">
      <c r="B10" s="4" t="s">
        <v>4</v>
      </c>
      <c r="C10" s="3">
        <v>37</v>
      </c>
      <c r="D10" s="3">
        <v>20</v>
      </c>
      <c r="E10" s="3">
        <v>21</v>
      </c>
      <c r="F10" s="3">
        <v>1</v>
      </c>
      <c r="G10" s="3">
        <v>3</v>
      </c>
      <c r="H10" s="3">
        <v>6</v>
      </c>
      <c r="I10" s="2">
        <f>_xlfn.T.TEST(C6:E6,C10:E10,2,2)</f>
        <v>1.2084477848065192E-2</v>
      </c>
    </row>
    <row r="11" spans="1:9" x14ac:dyDescent="0.2">
      <c r="B11" s="4" t="s">
        <v>3</v>
      </c>
      <c r="C11" s="3">
        <v>11</v>
      </c>
      <c r="D11" s="3">
        <v>9</v>
      </c>
      <c r="E11" s="3">
        <v>10</v>
      </c>
      <c r="F11" s="3">
        <v>7</v>
      </c>
      <c r="G11" s="3">
        <v>2</v>
      </c>
      <c r="H11" s="3">
        <v>1</v>
      </c>
    </row>
    <row r="12" spans="1:9" x14ac:dyDescent="0.2">
      <c r="B12" s="4" t="s">
        <v>2</v>
      </c>
      <c r="C12" s="3">
        <v>48</v>
      </c>
      <c r="D12" s="3">
        <v>42</v>
      </c>
      <c r="E12" s="3">
        <v>37</v>
      </c>
      <c r="F12" s="3">
        <v>1</v>
      </c>
      <c r="G12" s="3">
        <v>2</v>
      </c>
      <c r="H12" s="3">
        <v>0</v>
      </c>
      <c r="I12" s="2">
        <f>_xlfn.T.TEST(C11:E11,C12:E12,2,2)</f>
        <v>5.6096344115689144E-4</v>
      </c>
    </row>
    <row r="13" spans="1:9" x14ac:dyDescent="0.2">
      <c r="B13" s="4" t="s">
        <v>1</v>
      </c>
      <c r="C13" s="3">
        <v>54</v>
      </c>
      <c r="D13" s="3">
        <v>46</v>
      </c>
      <c r="E13" s="3" t="s">
        <v>12</v>
      </c>
      <c r="F13" s="3">
        <v>2</v>
      </c>
      <c r="G13" s="3">
        <v>1</v>
      </c>
      <c r="H13" s="3" t="s">
        <v>12</v>
      </c>
      <c r="I13" s="2">
        <f>_xlfn.T.TEST(C11:E11,C13:D13,2,2)</f>
        <v>9.7927081133564122E-4</v>
      </c>
    </row>
    <row r="14" spans="1:9" x14ac:dyDescent="0.2">
      <c r="B14" s="4" t="s">
        <v>0</v>
      </c>
      <c r="C14" s="3">
        <v>67</v>
      </c>
      <c r="D14" s="3">
        <v>62</v>
      </c>
      <c r="E14" s="3">
        <v>61</v>
      </c>
      <c r="F14" s="3">
        <v>4</v>
      </c>
      <c r="G14" s="3">
        <v>3</v>
      </c>
      <c r="H14" s="3">
        <v>2</v>
      </c>
      <c r="I14" s="2">
        <f>_xlfn.T.TEST(C11:E11,C14:E14,2,2)</f>
        <v>1.0490437309179177E-5</v>
      </c>
    </row>
  </sheetData>
  <mergeCells count="3">
    <mergeCell ref="B4:B5"/>
    <mergeCell ref="C4:E4"/>
    <mergeCell ref="F4:H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A2E0E-D7EE-7845-99FA-E0B3C550CA54}">
  <dimension ref="A3:Y4"/>
  <sheetViews>
    <sheetView workbookViewId="0">
      <selection activeCell="C13" sqref="C13"/>
    </sheetView>
  </sheetViews>
  <sheetFormatPr baseColWidth="10" defaultRowHeight="15" x14ac:dyDescent="0.2"/>
  <cols>
    <col min="1" max="1" width="21.1640625" customWidth="1"/>
    <col min="2" max="2" width="23" customWidth="1"/>
  </cols>
  <sheetData>
    <row r="3" spans="1:25" x14ac:dyDescent="0.2">
      <c r="A3" s="1" t="s">
        <v>220</v>
      </c>
      <c r="B3" t="s">
        <v>181</v>
      </c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  <c r="O3">
        <v>13</v>
      </c>
      <c r="P3">
        <v>14</v>
      </c>
      <c r="Q3">
        <v>15</v>
      </c>
      <c r="R3">
        <v>16</v>
      </c>
      <c r="S3">
        <v>17</v>
      </c>
      <c r="T3">
        <v>18</v>
      </c>
      <c r="U3">
        <v>19</v>
      </c>
      <c r="V3">
        <v>20</v>
      </c>
      <c r="W3">
        <v>21</v>
      </c>
      <c r="X3">
        <v>22</v>
      </c>
      <c r="Y3">
        <v>23</v>
      </c>
    </row>
    <row r="4" spans="1:25" x14ac:dyDescent="0.2">
      <c r="B4" t="s">
        <v>180</v>
      </c>
      <c r="C4">
        <v>1086</v>
      </c>
      <c r="D4">
        <v>1606</v>
      </c>
      <c r="E4">
        <v>1788</v>
      </c>
      <c r="F4">
        <v>2112</v>
      </c>
      <c r="G4">
        <v>2245</v>
      </c>
      <c r="H4">
        <v>2496</v>
      </c>
      <c r="I4">
        <v>3031</v>
      </c>
      <c r="J4">
        <v>3024</v>
      </c>
      <c r="K4">
        <v>3240</v>
      </c>
      <c r="L4">
        <v>3930</v>
      </c>
      <c r="M4">
        <v>3905</v>
      </c>
      <c r="N4">
        <v>3828</v>
      </c>
      <c r="O4">
        <v>3874</v>
      </c>
      <c r="P4">
        <v>3934</v>
      </c>
      <c r="Q4">
        <v>4275</v>
      </c>
      <c r="R4">
        <v>3472</v>
      </c>
      <c r="S4">
        <v>3281</v>
      </c>
      <c r="T4">
        <v>3060</v>
      </c>
      <c r="U4">
        <v>2033</v>
      </c>
      <c r="V4">
        <v>980</v>
      </c>
      <c r="W4">
        <v>378</v>
      </c>
      <c r="X4">
        <v>154</v>
      </c>
      <c r="Y4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C9371-E8AB-BC44-AAAF-67134679EC2E}">
  <dimension ref="A3:E49"/>
  <sheetViews>
    <sheetView topLeftCell="A11" workbookViewId="0">
      <selection activeCell="A6" sqref="A6"/>
    </sheetView>
  </sheetViews>
  <sheetFormatPr baseColWidth="10" defaultRowHeight="16" x14ac:dyDescent="0.2"/>
  <cols>
    <col min="1" max="1" width="10.83203125" style="2"/>
    <col min="3" max="3" width="14.6640625" customWidth="1"/>
    <col min="4" max="4" width="14.33203125" customWidth="1"/>
    <col min="5" max="5" width="14" customWidth="1"/>
  </cols>
  <sheetData>
    <row r="3" spans="1:5" x14ac:dyDescent="0.2">
      <c r="A3" s="8" t="s">
        <v>212</v>
      </c>
    </row>
    <row r="4" spans="1:5" x14ac:dyDescent="0.2">
      <c r="B4" s="1" t="s">
        <v>59</v>
      </c>
      <c r="C4" s="1" t="s">
        <v>64</v>
      </c>
      <c r="D4" s="1" t="s">
        <v>63</v>
      </c>
      <c r="E4" s="1" t="s">
        <v>65</v>
      </c>
    </row>
    <row r="5" spans="1:5" x14ac:dyDescent="0.2">
      <c r="B5" s="6" t="s">
        <v>14</v>
      </c>
      <c r="C5" s="5">
        <v>-1.3206599999999999</v>
      </c>
      <c r="D5" s="5">
        <v>-2.2665899999999999</v>
      </c>
      <c r="E5" s="5">
        <v>-3.70065</v>
      </c>
    </row>
    <row r="6" spans="1:5" x14ac:dyDescent="0.2">
      <c r="B6" s="6" t="s">
        <v>15</v>
      </c>
      <c r="C6" s="5">
        <v>-1.1953</v>
      </c>
      <c r="D6" s="5">
        <v>-4.0938499999999998</v>
      </c>
      <c r="E6" s="5">
        <v>-1.5517700000000001</v>
      </c>
    </row>
    <row r="7" spans="1:5" x14ac:dyDescent="0.2">
      <c r="B7" s="6" t="s">
        <v>16</v>
      </c>
      <c r="C7" s="5">
        <v>-1.29925</v>
      </c>
      <c r="D7" s="5">
        <v>-3.09429</v>
      </c>
      <c r="E7" s="5">
        <v>-3.0177399999999999</v>
      </c>
    </row>
    <row r="8" spans="1:5" x14ac:dyDescent="0.2">
      <c r="B8" s="6" t="s">
        <v>17</v>
      </c>
      <c r="C8" s="5">
        <v>4.5204800000000001</v>
      </c>
      <c r="D8" s="5">
        <v>3.500937</v>
      </c>
      <c r="E8" s="5">
        <v>3.1960639999999998</v>
      </c>
    </row>
    <row r="9" spans="1:5" x14ac:dyDescent="0.2">
      <c r="B9" s="6" t="s">
        <v>18</v>
      </c>
      <c r="C9" s="5">
        <v>4.0205690000000001</v>
      </c>
      <c r="D9" s="5">
        <v>1.0571969999999999</v>
      </c>
      <c r="E9" s="5">
        <v>2.542837</v>
      </c>
    </row>
    <row r="10" spans="1:5" x14ac:dyDescent="0.2">
      <c r="B10" s="6" t="s">
        <v>19</v>
      </c>
      <c r="C10" s="5">
        <v>5.5112670000000001</v>
      </c>
      <c r="D10" s="5">
        <v>5.6938190000000004</v>
      </c>
      <c r="E10" s="5">
        <v>6.1359380000000003</v>
      </c>
    </row>
    <row r="11" spans="1:5" x14ac:dyDescent="0.2">
      <c r="B11" s="6" t="s">
        <v>20</v>
      </c>
      <c r="C11" s="5">
        <v>4.7266700000000004</v>
      </c>
      <c r="D11" s="5">
        <v>2.715608</v>
      </c>
      <c r="E11" s="5">
        <v>2.6955529999999999</v>
      </c>
    </row>
    <row r="12" spans="1:5" x14ac:dyDescent="0.2">
      <c r="B12" s="6" t="s">
        <v>21</v>
      </c>
      <c r="C12" s="5">
        <v>2.0293399999999999</v>
      </c>
      <c r="D12" s="5">
        <v>0.75388900000000003</v>
      </c>
      <c r="E12" s="5">
        <v>1.6123209999999999</v>
      </c>
    </row>
    <row r="13" spans="1:5" x14ac:dyDescent="0.2">
      <c r="B13" s="6" t="s">
        <v>22</v>
      </c>
      <c r="C13" s="5">
        <v>3.8558680000000001</v>
      </c>
      <c r="D13" s="5">
        <v>3.1571229999999999</v>
      </c>
      <c r="E13" s="5">
        <v>3.4271069999999999</v>
      </c>
    </row>
    <row r="14" spans="1:5" x14ac:dyDescent="0.2">
      <c r="B14" s="6" t="s">
        <v>23</v>
      </c>
      <c r="C14" s="5">
        <v>-8.8410000000000002E-2</v>
      </c>
      <c r="D14" s="5">
        <v>-0.95630999999999999</v>
      </c>
      <c r="E14" s="5">
        <v>-0.69037000000000004</v>
      </c>
    </row>
    <row r="15" spans="1:5" x14ac:dyDescent="0.2">
      <c r="B15" s="6" t="s">
        <v>24</v>
      </c>
      <c r="C15" s="5">
        <v>4.329904</v>
      </c>
      <c r="D15" s="5">
        <v>3.2338939999999998</v>
      </c>
      <c r="E15" s="5">
        <v>3.2762799999999999</v>
      </c>
    </row>
    <row r="16" spans="1:5" x14ac:dyDescent="0.2">
      <c r="B16" s="6" t="s">
        <v>25</v>
      </c>
      <c r="C16" s="5">
        <v>2.8850799999999999</v>
      </c>
      <c r="D16" s="5">
        <v>1.6549700000000001</v>
      </c>
      <c r="E16" s="5">
        <v>1.579175</v>
      </c>
    </row>
    <row r="17" spans="2:5" x14ac:dyDescent="0.2">
      <c r="B17" s="6" t="s">
        <v>26</v>
      </c>
      <c r="C17" s="5">
        <v>1.416798</v>
      </c>
      <c r="D17" s="5">
        <v>-0.1867</v>
      </c>
      <c r="E17" s="5">
        <v>0.36879899999999999</v>
      </c>
    </row>
    <row r="18" spans="2:5" x14ac:dyDescent="0.2">
      <c r="B18" s="6" t="s">
        <v>27</v>
      </c>
      <c r="C18" s="5">
        <v>1.1786239999999999</v>
      </c>
      <c r="D18" s="5">
        <v>-0.14466000000000001</v>
      </c>
      <c r="E18" s="5">
        <v>0.20120299999999999</v>
      </c>
    </row>
    <row r="19" spans="2:5" x14ac:dyDescent="0.2">
      <c r="B19" s="6" t="s">
        <v>28</v>
      </c>
      <c r="C19" s="5">
        <v>3.7600560000000001</v>
      </c>
      <c r="D19" s="5">
        <v>2.4272179999999999</v>
      </c>
      <c r="E19" s="5">
        <v>2.750737</v>
      </c>
    </row>
    <row r="20" spans="2:5" x14ac:dyDescent="0.2">
      <c r="B20" s="6" t="s">
        <v>29</v>
      </c>
      <c r="C20" s="5">
        <v>-0.91905000000000003</v>
      </c>
      <c r="D20" s="5">
        <v>-1.82969</v>
      </c>
      <c r="E20" s="5">
        <v>-1.6916</v>
      </c>
    </row>
    <row r="21" spans="2:5" x14ac:dyDescent="0.2">
      <c r="B21" s="6" t="s">
        <v>30</v>
      </c>
      <c r="C21" s="5">
        <v>5.0702740000000004</v>
      </c>
      <c r="D21" s="5">
        <v>3.4955539999999998</v>
      </c>
      <c r="E21" s="5">
        <v>4.3645719999999999</v>
      </c>
    </row>
    <row r="22" spans="2:5" x14ac:dyDescent="0.2">
      <c r="B22" s="6" t="s">
        <v>31</v>
      </c>
      <c r="C22" s="5">
        <v>1.9097999999999999</v>
      </c>
      <c r="D22" s="5">
        <v>1.3264199999999999</v>
      </c>
      <c r="E22" s="5">
        <v>1.5474129999999999</v>
      </c>
    </row>
    <row r="23" spans="2:5" x14ac:dyDescent="0.2">
      <c r="B23" s="6" t="s">
        <v>32</v>
      </c>
      <c r="C23" s="5">
        <v>0.32813300000000001</v>
      </c>
      <c r="D23" s="5">
        <v>-0.86833000000000005</v>
      </c>
      <c r="E23" s="5">
        <v>-0.37490000000000001</v>
      </c>
    </row>
    <row r="24" spans="2:5" x14ac:dyDescent="0.2">
      <c r="B24" s="6" t="s">
        <v>33</v>
      </c>
      <c r="C24" s="5">
        <v>2.313866</v>
      </c>
      <c r="D24" s="5">
        <v>1.7002649999999999</v>
      </c>
      <c r="E24" s="5">
        <v>2.0836790000000001</v>
      </c>
    </row>
    <row r="25" spans="2:5" x14ac:dyDescent="0.2">
      <c r="B25" s="6" t="s">
        <v>34</v>
      </c>
      <c r="C25" s="5">
        <v>0.96676700000000004</v>
      </c>
      <c r="D25" s="5">
        <v>-0.39494000000000001</v>
      </c>
      <c r="E25" s="5">
        <v>-0.32937</v>
      </c>
    </row>
    <row r="26" spans="2:5" x14ac:dyDescent="0.2">
      <c r="B26" s="6" t="s">
        <v>35</v>
      </c>
      <c r="C26" s="5">
        <v>2.595234</v>
      </c>
      <c r="D26" s="5">
        <v>1.006019</v>
      </c>
      <c r="E26" s="5">
        <v>2.0937399999999999</v>
      </c>
    </row>
    <row r="27" spans="2:5" x14ac:dyDescent="0.2">
      <c r="B27" s="6" t="s">
        <v>36</v>
      </c>
      <c r="C27" s="5">
        <v>3.1519279999999998</v>
      </c>
      <c r="D27" s="5">
        <v>1.046287</v>
      </c>
      <c r="E27" s="5">
        <v>3.7274479999999999</v>
      </c>
    </row>
    <row r="28" spans="2:5" x14ac:dyDescent="0.2">
      <c r="B28" s="6" t="s">
        <v>37</v>
      </c>
      <c r="C28" s="5">
        <v>1.215787</v>
      </c>
      <c r="D28" s="5">
        <v>-0.22964000000000001</v>
      </c>
      <c r="E28" s="5">
        <v>-0.11675000000000001</v>
      </c>
    </row>
    <row r="29" spans="2:5" x14ac:dyDescent="0.2">
      <c r="B29" s="6" t="s">
        <v>38</v>
      </c>
      <c r="C29" s="5">
        <v>2.7305229999999998</v>
      </c>
      <c r="D29" s="5">
        <v>1.7030639999999999</v>
      </c>
      <c r="E29" s="5">
        <v>2.0264489999999999</v>
      </c>
    </row>
    <row r="30" spans="2:5" x14ac:dyDescent="0.2">
      <c r="B30" s="6" t="s">
        <v>39</v>
      </c>
      <c r="C30" s="5">
        <v>0.358848</v>
      </c>
      <c r="D30" s="5">
        <v>-5.0389999999999997E-2</v>
      </c>
      <c r="E30" s="5">
        <v>0.29825200000000002</v>
      </c>
    </row>
    <row r="31" spans="2:5" x14ac:dyDescent="0.2">
      <c r="B31" s="6" t="s">
        <v>40</v>
      </c>
      <c r="C31" s="5">
        <v>1.4263410000000001</v>
      </c>
      <c r="D31" s="5">
        <v>-0.28155000000000002</v>
      </c>
      <c r="E31" s="5">
        <v>0.62266299999999997</v>
      </c>
    </row>
    <row r="32" spans="2:5" x14ac:dyDescent="0.2">
      <c r="B32" s="6" t="s">
        <v>41</v>
      </c>
      <c r="C32" s="5">
        <v>4.3462350000000001</v>
      </c>
      <c r="D32" s="5">
        <v>3.320519</v>
      </c>
      <c r="E32" s="5">
        <v>3.7710949999999999</v>
      </c>
    </row>
    <row r="33" spans="2:5" x14ac:dyDescent="0.2">
      <c r="B33" s="6" t="s">
        <v>42</v>
      </c>
      <c r="C33" s="5">
        <v>-0.91825999999999997</v>
      </c>
      <c r="D33" s="5">
        <v>-4.0020800000000003</v>
      </c>
      <c r="E33" s="5">
        <v>-2.2712699999999999</v>
      </c>
    </row>
    <row r="34" spans="2:5" x14ac:dyDescent="0.2">
      <c r="B34" s="6" t="s">
        <v>43</v>
      </c>
      <c r="C34" s="5">
        <v>-1.2346299999999999</v>
      </c>
      <c r="D34" s="5">
        <v>-4.0581800000000001</v>
      </c>
      <c r="E34" s="5">
        <v>-2.5693999999999999</v>
      </c>
    </row>
    <row r="35" spans="2:5" x14ac:dyDescent="0.2">
      <c r="B35" s="6" t="s">
        <v>44</v>
      </c>
      <c r="C35" s="5">
        <v>-1.04671</v>
      </c>
      <c r="D35" s="5">
        <v>-2.1036700000000002</v>
      </c>
      <c r="E35" s="5">
        <v>-2.1162899999999998</v>
      </c>
    </row>
    <row r="36" spans="2:5" x14ac:dyDescent="0.2">
      <c r="B36" s="6" t="s">
        <v>45</v>
      </c>
      <c r="C36" s="5">
        <v>3.3098920000000001</v>
      </c>
      <c r="D36" s="5">
        <v>0.33771200000000001</v>
      </c>
      <c r="E36" s="5">
        <v>0.26728200000000002</v>
      </c>
    </row>
    <row r="37" spans="2:5" x14ac:dyDescent="0.2">
      <c r="B37" s="6" t="s">
        <v>46</v>
      </c>
      <c r="C37" s="5">
        <v>1.846239</v>
      </c>
      <c r="D37" s="5">
        <v>1.213165</v>
      </c>
      <c r="E37" s="5">
        <v>1.4961040000000001</v>
      </c>
    </row>
    <row r="38" spans="2:5" x14ac:dyDescent="0.2">
      <c r="B38" s="6" t="s">
        <v>47</v>
      </c>
      <c r="C38" s="5">
        <v>-1.0149699999999999</v>
      </c>
      <c r="D38" s="5">
        <v>-2.02623</v>
      </c>
      <c r="E38" s="5">
        <v>-1.36405</v>
      </c>
    </row>
    <row r="39" spans="2:5" x14ac:dyDescent="0.2">
      <c r="B39" s="6" t="s">
        <v>48</v>
      </c>
      <c r="C39" s="5">
        <v>1.940653</v>
      </c>
      <c r="D39" s="5">
        <v>1.1210009999999999</v>
      </c>
      <c r="E39" s="5">
        <v>1.6207279999999999</v>
      </c>
    </row>
    <row r="40" spans="2:5" x14ac:dyDescent="0.2">
      <c r="B40" s="6" t="s">
        <v>49</v>
      </c>
      <c r="C40" s="5">
        <v>-0.62461999999999995</v>
      </c>
      <c r="D40" s="5">
        <v>-2.1048300000000002</v>
      </c>
      <c r="E40" s="5">
        <v>-1.30955</v>
      </c>
    </row>
    <row r="41" spans="2:5" x14ac:dyDescent="0.2">
      <c r="B41" s="6" t="s">
        <v>50</v>
      </c>
      <c r="C41" s="5">
        <v>-0.81971000000000005</v>
      </c>
      <c r="D41" s="5">
        <v>-2.4845600000000001</v>
      </c>
      <c r="E41" s="5">
        <v>-1.8569500000000001</v>
      </c>
    </row>
    <row r="42" spans="2:5" x14ac:dyDescent="0.2">
      <c r="B42" s="6" t="s">
        <v>51</v>
      </c>
      <c r="C42" s="5">
        <v>2.5551629999999999</v>
      </c>
      <c r="D42" s="5">
        <v>1.727568</v>
      </c>
      <c r="E42" s="5">
        <v>1.9607699999999999</v>
      </c>
    </row>
    <row r="43" spans="2:5" x14ac:dyDescent="0.2">
      <c r="B43" s="6" t="s">
        <v>52</v>
      </c>
      <c r="C43" s="5">
        <v>1.0814090000000001</v>
      </c>
      <c r="D43" s="5">
        <v>-0.15184</v>
      </c>
      <c r="E43" s="5">
        <v>0.50910100000000003</v>
      </c>
    </row>
    <row r="44" spans="2:5" x14ac:dyDescent="0.2">
      <c r="B44" s="6" t="s">
        <v>53</v>
      </c>
      <c r="C44" s="5">
        <v>-1.2131000000000001</v>
      </c>
      <c r="D44" s="5">
        <v>-3.94584</v>
      </c>
      <c r="E44" s="5">
        <v>-3.6057100000000002</v>
      </c>
    </row>
    <row r="45" spans="2:5" x14ac:dyDescent="0.2">
      <c r="B45" s="6" t="s">
        <v>54</v>
      </c>
      <c r="C45" s="5">
        <v>2.3752849999999999</v>
      </c>
      <c r="D45" s="5">
        <v>1.355599</v>
      </c>
      <c r="E45" s="5">
        <v>1.8200719999999999</v>
      </c>
    </row>
    <row r="46" spans="2:5" x14ac:dyDescent="0.2">
      <c r="B46" s="6" t="s">
        <v>55</v>
      </c>
      <c r="C46" s="5">
        <v>0.65557500000000002</v>
      </c>
      <c r="D46" s="5">
        <v>0.337586</v>
      </c>
      <c r="E46" s="5">
        <v>0.93323999999999996</v>
      </c>
    </row>
    <row r="47" spans="2:5" x14ac:dyDescent="0.2">
      <c r="B47" s="6" t="s">
        <v>56</v>
      </c>
      <c r="C47" s="5">
        <v>-0.45683000000000001</v>
      </c>
      <c r="D47" s="5">
        <v>-1.05254</v>
      </c>
      <c r="E47" s="5">
        <v>-0.93464999999999998</v>
      </c>
    </row>
    <row r="48" spans="2:5" x14ac:dyDescent="0.2">
      <c r="B48" s="6" t="s">
        <v>57</v>
      </c>
      <c r="C48" s="5">
        <v>-0.60918000000000005</v>
      </c>
      <c r="D48" s="5">
        <v>-2.4689899999999998</v>
      </c>
      <c r="E48" s="5">
        <v>-2.1508400000000001</v>
      </c>
    </row>
    <row r="49" spans="2:5" x14ac:dyDescent="0.2">
      <c r="B49" s="6" t="s">
        <v>58</v>
      </c>
      <c r="C49" s="5">
        <v>-1.56396</v>
      </c>
      <c r="D49" s="5">
        <v>-3.4336500000000001</v>
      </c>
      <c r="E49" s="7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E40B-7F31-704F-AD76-FC44061122BB}">
  <dimension ref="A2:I5"/>
  <sheetViews>
    <sheetView workbookViewId="0">
      <selection activeCell="B12" sqref="B12"/>
    </sheetView>
  </sheetViews>
  <sheetFormatPr baseColWidth="10" defaultRowHeight="15" x14ac:dyDescent="0.2"/>
  <cols>
    <col min="2" max="2" width="21.1640625" customWidth="1"/>
  </cols>
  <sheetData>
    <row r="2" spans="1:9" ht="16" x14ac:dyDescent="0.2">
      <c r="A2" s="8" t="s">
        <v>213</v>
      </c>
    </row>
    <row r="3" spans="1:9" x14ac:dyDescent="0.2">
      <c r="B3" t="s">
        <v>75</v>
      </c>
      <c r="C3" s="28" t="s">
        <v>73</v>
      </c>
      <c r="D3" s="28"/>
      <c r="E3" s="28"/>
      <c r="F3" s="28" t="s">
        <v>74</v>
      </c>
      <c r="G3" s="28"/>
      <c r="H3" s="28"/>
      <c r="I3" t="s">
        <v>76</v>
      </c>
    </row>
    <row r="4" spans="1:9" x14ac:dyDescent="0.2">
      <c r="C4" t="s">
        <v>68</v>
      </c>
      <c r="D4" t="s">
        <v>70</v>
      </c>
      <c r="E4" t="s">
        <v>72</v>
      </c>
      <c r="F4" t="s">
        <v>67</v>
      </c>
      <c r="G4" t="s">
        <v>69</v>
      </c>
      <c r="H4" t="s">
        <v>71</v>
      </c>
    </row>
    <row r="5" spans="1:9" x14ac:dyDescent="0.2">
      <c r="B5" s="9" t="s">
        <v>66</v>
      </c>
      <c r="C5">
        <v>8.9007064950679293</v>
      </c>
      <c r="D5">
        <v>8.9271439538558504</v>
      </c>
      <c r="E5">
        <v>8.6304143625357295</v>
      </c>
      <c r="F5">
        <v>8.6097336215485907</v>
      </c>
      <c r="G5">
        <v>8.6517024765624608</v>
      </c>
      <c r="H5">
        <v>8.2807788558485402</v>
      </c>
      <c r="I5" s="1">
        <v>0.43641296848991301</v>
      </c>
    </row>
  </sheetData>
  <mergeCells count="2">
    <mergeCell ref="C3:E3"/>
    <mergeCell ref="F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9E33-433F-8A4F-BCE2-4FB7E6B162BB}">
  <dimension ref="A3:D9"/>
  <sheetViews>
    <sheetView workbookViewId="0">
      <selection activeCell="C13" sqref="C13"/>
    </sheetView>
  </sheetViews>
  <sheetFormatPr baseColWidth="10" defaultRowHeight="15" x14ac:dyDescent="0.2"/>
  <cols>
    <col min="1" max="1" width="21.1640625" customWidth="1"/>
    <col min="2" max="2" width="14" customWidth="1"/>
  </cols>
  <sheetData>
    <row r="3" spans="1:4" x14ac:dyDescent="0.2">
      <c r="A3" s="1" t="s">
        <v>214</v>
      </c>
    </row>
    <row r="4" spans="1:4" ht="16" x14ac:dyDescent="0.2">
      <c r="B4" s="10" t="s">
        <v>79</v>
      </c>
      <c r="C4" s="10" t="s">
        <v>85</v>
      </c>
      <c r="D4" s="10" t="s">
        <v>86</v>
      </c>
    </row>
    <row r="5" spans="1:4" ht="16" x14ac:dyDescent="0.2">
      <c r="B5" s="6" t="s">
        <v>80</v>
      </c>
      <c r="C5" s="5">
        <v>0.7</v>
      </c>
      <c r="D5" s="5">
        <v>1.6</v>
      </c>
    </row>
    <row r="6" spans="1:4" ht="16" x14ac:dyDescent="0.2">
      <c r="B6" s="6" t="s">
        <v>81</v>
      </c>
      <c r="C6" s="5">
        <v>6.9</v>
      </c>
      <c r="D6" s="5">
        <v>16.3</v>
      </c>
    </row>
    <row r="7" spans="1:4" ht="16" x14ac:dyDescent="0.2">
      <c r="B7" s="6" t="s">
        <v>82</v>
      </c>
      <c r="C7" s="5">
        <v>88.5</v>
      </c>
      <c r="D7" s="5">
        <v>81.2</v>
      </c>
    </row>
    <row r="8" spans="1:4" ht="16" x14ac:dyDescent="0.2">
      <c r="B8" s="6" t="s">
        <v>83</v>
      </c>
      <c r="C8" s="5">
        <v>1.2</v>
      </c>
      <c r="D8" s="5">
        <v>0.8</v>
      </c>
    </row>
    <row r="9" spans="1:4" ht="16" x14ac:dyDescent="0.2">
      <c r="B9" s="6" t="s">
        <v>84</v>
      </c>
      <c r="C9" s="5">
        <v>2.7</v>
      </c>
      <c r="D9" s="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958C9-2213-894D-A696-E722D23A08F9}">
  <dimension ref="A3:K7"/>
  <sheetViews>
    <sheetView topLeftCell="A2" workbookViewId="0">
      <selection activeCell="D25" sqref="D25"/>
    </sheetView>
  </sheetViews>
  <sheetFormatPr baseColWidth="10" defaultRowHeight="15" x14ac:dyDescent="0.2"/>
  <cols>
    <col min="1" max="1" width="23.6640625" customWidth="1"/>
    <col min="3" max="3" width="10.6640625" customWidth="1"/>
    <col min="4" max="4" width="15" customWidth="1"/>
    <col min="5" max="5" width="18.33203125" customWidth="1"/>
    <col min="6" max="6" width="13.5" customWidth="1"/>
    <col min="7" max="7" width="14.1640625" customWidth="1"/>
    <col min="8" max="8" width="16.1640625" customWidth="1"/>
    <col min="9" max="9" width="16" customWidth="1"/>
    <col min="10" max="10" width="20.6640625" customWidth="1"/>
    <col min="11" max="11" width="18.6640625" customWidth="1"/>
  </cols>
  <sheetData>
    <row r="3" spans="1:11" x14ac:dyDescent="0.2">
      <c r="A3" s="1" t="s">
        <v>215</v>
      </c>
    </row>
    <row r="4" spans="1:11" x14ac:dyDescent="0.2">
      <c r="B4" t="s">
        <v>100</v>
      </c>
      <c r="C4" s="28" t="s">
        <v>101</v>
      </c>
      <c r="D4" s="28"/>
      <c r="E4" s="28"/>
      <c r="F4" s="28" t="s">
        <v>102</v>
      </c>
      <c r="G4" s="28"/>
      <c r="H4" s="28" t="s">
        <v>103</v>
      </c>
      <c r="I4" s="28"/>
      <c r="J4" s="28"/>
      <c r="K4" s="28"/>
    </row>
    <row r="5" spans="1:11" ht="16" x14ac:dyDescent="0.2">
      <c r="B5" t="s">
        <v>99</v>
      </c>
      <c r="C5" s="10" t="s">
        <v>90</v>
      </c>
      <c r="D5" s="10" t="s">
        <v>91</v>
      </c>
      <c r="E5" s="10" t="s">
        <v>92</v>
      </c>
      <c r="F5" s="10" t="s">
        <v>77</v>
      </c>
      <c r="G5" s="10" t="s">
        <v>78</v>
      </c>
      <c r="H5" s="10" t="s">
        <v>93</v>
      </c>
      <c r="I5" s="10" t="s">
        <v>94</v>
      </c>
      <c r="J5" s="10" t="s">
        <v>95</v>
      </c>
      <c r="K5" s="10" t="s">
        <v>96</v>
      </c>
    </row>
    <row r="6" spans="1:11" ht="16" x14ac:dyDescent="0.2">
      <c r="B6" t="s">
        <v>97</v>
      </c>
      <c r="C6" s="5">
        <v>0.83289999999999997</v>
      </c>
      <c r="D6" s="5">
        <v>0.79980412000000001</v>
      </c>
      <c r="E6" s="5">
        <v>0.75854702900000004</v>
      </c>
      <c r="F6" s="5">
        <v>194.7009597</v>
      </c>
      <c r="G6" s="5">
        <v>131.59991579999999</v>
      </c>
      <c r="H6" s="5">
        <v>19.59927618</v>
      </c>
      <c r="I6" s="5">
        <v>10.740708619999999</v>
      </c>
      <c r="J6" s="5">
        <v>8.7543012670000007</v>
      </c>
      <c r="K6" s="5">
        <v>12.32337873</v>
      </c>
    </row>
    <row r="7" spans="1:11" ht="16" x14ac:dyDescent="0.2">
      <c r="B7" t="s">
        <v>98</v>
      </c>
      <c r="C7" s="5">
        <v>0.91190000000000004</v>
      </c>
      <c r="D7" s="5">
        <v>0.73177028</v>
      </c>
      <c r="E7" s="5">
        <v>0.65275749400000005</v>
      </c>
      <c r="F7" s="5">
        <v>396.18961239999999</v>
      </c>
      <c r="G7" s="5">
        <v>161.93935949999999</v>
      </c>
      <c r="H7" s="5">
        <v>17.402100399999998</v>
      </c>
      <c r="I7" s="5">
        <v>18.59836872</v>
      </c>
      <c r="J7" s="5">
        <v>6.2250486829999998</v>
      </c>
      <c r="K7" s="5">
        <v>9.917625267</v>
      </c>
    </row>
  </sheetData>
  <mergeCells count="3">
    <mergeCell ref="C4:E4"/>
    <mergeCell ref="F4:G4"/>
    <mergeCell ref="H4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9A88C-C665-4F48-96E1-5E64DD6B2DDD}">
  <dimension ref="A3:B6"/>
  <sheetViews>
    <sheetView workbookViewId="0">
      <selection activeCell="A11" sqref="A11"/>
    </sheetView>
  </sheetViews>
  <sheetFormatPr baseColWidth="10" defaultRowHeight="15" x14ac:dyDescent="0.2"/>
  <cols>
    <col min="1" max="1" width="23.6640625" customWidth="1"/>
  </cols>
  <sheetData>
    <row r="3" spans="1:2" x14ac:dyDescent="0.2">
      <c r="A3" s="1" t="s">
        <v>216</v>
      </c>
      <c r="B3" t="s">
        <v>107</v>
      </c>
    </row>
    <row r="4" spans="1:2" x14ac:dyDescent="0.2">
      <c r="B4" s="11" t="s">
        <v>104</v>
      </c>
    </row>
    <row r="5" spans="1:2" x14ac:dyDescent="0.2">
      <c r="B5" s="12" t="s">
        <v>105</v>
      </c>
    </row>
    <row r="6" spans="1:2" x14ac:dyDescent="0.2">
      <c r="B6" s="12" t="s">
        <v>106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AE772-F161-A04D-90CE-DEB8B5C24B52}">
  <dimension ref="A3:H6"/>
  <sheetViews>
    <sheetView workbookViewId="0">
      <selection activeCell="G24" sqref="G24"/>
    </sheetView>
  </sheetViews>
  <sheetFormatPr baseColWidth="10" defaultRowHeight="15" x14ac:dyDescent="0.2"/>
  <cols>
    <col min="1" max="1" width="23.6640625" customWidth="1"/>
    <col min="3" max="3" width="18.1640625" customWidth="1"/>
    <col min="4" max="4" width="18.5" customWidth="1"/>
    <col min="5" max="5" width="18.33203125" customWidth="1"/>
    <col min="6" max="6" width="19.1640625" customWidth="1"/>
    <col min="7" max="7" width="19" customWidth="1"/>
  </cols>
  <sheetData>
    <row r="3" spans="1:8" x14ac:dyDescent="0.2">
      <c r="A3" s="1" t="s">
        <v>217</v>
      </c>
    </row>
    <row r="4" spans="1:8" x14ac:dyDescent="0.2">
      <c r="B4" s="1" t="s">
        <v>108</v>
      </c>
      <c r="C4" t="s">
        <v>111</v>
      </c>
      <c r="D4" t="s">
        <v>112</v>
      </c>
      <c r="E4" t="s">
        <v>113</v>
      </c>
      <c r="F4" t="s">
        <v>114</v>
      </c>
      <c r="G4" t="s">
        <v>115</v>
      </c>
      <c r="H4" s="13">
        <v>1</v>
      </c>
    </row>
    <row r="5" spans="1:8" x14ac:dyDescent="0.2">
      <c r="B5" t="s">
        <v>109</v>
      </c>
      <c r="C5">
        <v>1429</v>
      </c>
      <c r="D5">
        <v>3248</v>
      </c>
      <c r="E5">
        <v>4020</v>
      </c>
      <c r="F5">
        <v>4294</v>
      </c>
      <c r="G5">
        <v>4641</v>
      </c>
      <c r="H5">
        <v>4852</v>
      </c>
    </row>
    <row r="6" spans="1:8" x14ac:dyDescent="0.2">
      <c r="B6" t="s">
        <v>110</v>
      </c>
      <c r="C6">
        <v>1874</v>
      </c>
      <c r="D6">
        <v>3523</v>
      </c>
      <c r="E6">
        <v>4338</v>
      </c>
      <c r="F6">
        <v>4679</v>
      </c>
      <c r="G6">
        <v>5215</v>
      </c>
      <c r="H6">
        <v>5551</v>
      </c>
    </row>
  </sheetData>
  <phoneticPr fontId="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10BC3-FC19-E14C-9622-14CB6C92BA7D}">
  <dimension ref="A3:E9"/>
  <sheetViews>
    <sheetView workbookViewId="0">
      <selection activeCell="F18" sqref="F18"/>
    </sheetView>
  </sheetViews>
  <sheetFormatPr baseColWidth="10" defaultRowHeight="15" x14ac:dyDescent="0.2"/>
  <cols>
    <col min="1" max="1" width="21.1640625" customWidth="1"/>
    <col min="2" max="2" width="15.33203125" customWidth="1"/>
  </cols>
  <sheetData>
    <row r="3" spans="1:5" x14ac:dyDescent="0.2">
      <c r="A3" s="1" t="s">
        <v>218</v>
      </c>
    </row>
    <row r="4" spans="1:5" ht="16" x14ac:dyDescent="0.2">
      <c r="B4" s="10" t="s">
        <v>79</v>
      </c>
      <c r="C4" s="10" t="s">
        <v>87</v>
      </c>
      <c r="D4" s="10" t="s">
        <v>88</v>
      </c>
      <c r="E4" s="10" t="s">
        <v>89</v>
      </c>
    </row>
    <row r="5" spans="1:5" ht="16" x14ac:dyDescent="0.2">
      <c r="B5" s="7" t="s">
        <v>80</v>
      </c>
      <c r="C5" s="5">
        <v>2.9</v>
      </c>
      <c r="D5" s="5">
        <v>2.9</v>
      </c>
      <c r="E5" s="5">
        <v>2.4</v>
      </c>
    </row>
    <row r="6" spans="1:5" ht="16" x14ac:dyDescent="0.2">
      <c r="B6" s="7" t="s">
        <v>81</v>
      </c>
      <c r="C6" s="5">
        <v>45.6</v>
      </c>
      <c r="D6" s="5">
        <v>41.9</v>
      </c>
      <c r="E6" s="5">
        <v>27.3</v>
      </c>
    </row>
    <row r="7" spans="1:5" ht="16" x14ac:dyDescent="0.2">
      <c r="B7" s="7" t="s">
        <v>82</v>
      </c>
      <c r="C7" s="5">
        <v>51.2</v>
      </c>
      <c r="D7" s="5">
        <v>54.8</v>
      </c>
      <c r="E7" s="5">
        <v>70</v>
      </c>
    </row>
    <row r="8" spans="1:5" ht="16" x14ac:dyDescent="0.2">
      <c r="B8" s="7" t="s">
        <v>83</v>
      </c>
      <c r="C8" s="5">
        <v>0.3</v>
      </c>
      <c r="D8" s="5">
        <v>0.3</v>
      </c>
      <c r="E8" s="5">
        <v>0.3</v>
      </c>
    </row>
    <row r="9" spans="1:5" ht="16" x14ac:dyDescent="0.2">
      <c r="B9" s="6"/>
      <c r="C9" s="5"/>
      <c r="D9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7F8C7-01A3-324A-995D-524B2BD290BF}">
  <dimension ref="A3:J56"/>
  <sheetViews>
    <sheetView tabSelected="1" workbookViewId="0">
      <selection activeCell="A17" sqref="A17"/>
    </sheetView>
  </sheetViews>
  <sheetFormatPr baseColWidth="10" defaultRowHeight="15" x14ac:dyDescent="0.2"/>
  <cols>
    <col min="1" max="1" width="21.1640625" customWidth="1"/>
    <col min="3" max="3" width="14.83203125" customWidth="1"/>
    <col min="4" max="4" width="15.83203125" customWidth="1"/>
    <col min="5" max="5" width="13.5" customWidth="1"/>
    <col min="6" max="6" width="23.83203125" customWidth="1"/>
    <col min="7" max="7" width="27.6640625" customWidth="1"/>
    <col min="8" max="8" width="13.6640625" customWidth="1"/>
  </cols>
  <sheetData>
    <row r="3" spans="1:10" ht="16" x14ac:dyDescent="0.2">
      <c r="A3" s="1" t="s">
        <v>219</v>
      </c>
      <c r="B3" s="14" t="s">
        <v>116</v>
      </c>
      <c r="C3" s="14" t="s">
        <v>117</v>
      </c>
      <c r="D3" s="14" t="s">
        <v>198</v>
      </c>
      <c r="E3" s="14" t="s">
        <v>118</v>
      </c>
      <c r="F3" s="14" t="s">
        <v>197</v>
      </c>
      <c r="G3" s="14" t="s">
        <v>119</v>
      </c>
      <c r="H3" s="14" t="s">
        <v>120</v>
      </c>
    </row>
    <row r="4" spans="1:10" x14ac:dyDescent="0.2">
      <c r="B4" s="15" t="s">
        <v>30</v>
      </c>
      <c r="C4">
        <v>1975</v>
      </c>
      <c r="D4">
        <v>1362</v>
      </c>
      <c r="E4" s="15">
        <f>D4/C4</f>
        <v>0.689620253164557</v>
      </c>
      <c r="F4" s="16" t="s">
        <v>121</v>
      </c>
      <c r="G4" s="17" t="s">
        <v>122</v>
      </c>
      <c r="H4" s="18" t="s">
        <v>123</v>
      </c>
    </row>
    <row r="5" spans="1:10" x14ac:dyDescent="0.2">
      <c r="B5" s="15" t="s">
        <v>124</v>
      </c>
      <c r="C5">
        <v>1965</v>
      </c>
      <c r="D5">
        <v>1190</v>
      </c>
      <c r="E5" s="15">
        <f t="shared" ref="E5:E22" si="0">D5/C5</f>
        <v>0.6055979643765903</v>
      </c>
      <c r="F5" s="16" t="s">
        <v>125</v>
      </c>
      <c r="G5" s="17" t="s">
        <v>126</v>
      </c>
      <c r="H5" t="s">
        <v>127</v>
      </c>
    </row>
    <row r="6" spans="1:10" ht="16" x14ac:dyDescent="0.2">
      <c r="B6" s="15" t="s">
        <v>128</v>
      </c>
      <c r="C6">
        <v>956</v>
      </c>
      <c r="D6">
        <v>652</v>
      </c>
      <c r="E6" s="19">
        <f t="shared" si="0"/>
        <v>0.68200836820083677</v>
      </c>
      <c r="F6" s="20">
        <v>4183</v>
      </c>
      <c r="G6" s="17">
        <f>D6/F6</f>
        <v>0.15586899354530243</v>
      </c>
      <c r="H6" t="s">
        <v>129</v>
      </c>
    </row>
    <row r="7" spans="1:10" ht="16" x14ac:dyDescent="0.2">
      <c r="B7" s="15" t="s">
        <v>130</v>
      </c>
      <c r="C7">
        <v>3377</v>
      </c>
      <c r="D7">
        <v>875</v>
      </c>
      <c r="E7" s="19">
        <f t="shared" si="0"/>
        <v>0.25910571513177377</v>
      </c>
      <c r="F7" s="16" t="s">
        <v>131</v>
      </c>
      <c r="G7" s="21" t="s">
        <v>132</v>
      </c>
      <c r="H7" t="s">
        <v>133</v>
      </c>
    </row>
    <row r="8" spans="1:10" x14ac:dyDescent="0.2">
      <c r="B8" s="15" t="s">
        <v>134</v>
      </c>
      <c r="C8">
        <v>2018</v>
      </c>
      <c r="D8">
        <v>1082</v>
      </c>
      <c r="E8" s="15">
        <f t="shared" si="0"/>
        <v>0.53617443012884047</v>
      </c>
      <c r="F8" s="16">
        <v>3950</v>
      </c>
      <c r="G8" s="17">
        <f t="shared" ref="G8:G15" si="1">D8/F8</f>
        <v>0.27392405063291142</v>
      </c>
      <c r="H8" t="s">
        <v>174</v>
      </c>
      <c r="J8" s="15"/>
    </row>
    <row r="9" spans="1:10" x14ac:dyDescent="0.2">
      <c r="B9" s="15" t="s">
        <v>136</v>
      </c>
      <c r="C9">
        <v>911</v>
      </c>
      <c r="D9">
        <v>828</v>
      </c>
      <c r="E9" s="15">
        <f t="shared" si="0"/>
        <v>0.90889132821075735</v>
      </c>
      <c r="F9" s="16" t="s">
        <v>137</v>
      </c>
      <c r="G9" s="17" t="s">
        <v>138</v>
      </c>
      <c r="H9" t="s">
        <v>192</v>
      </c>
      <c r="J9" s="15"/>
    </row>
    <row r="10" spans="1:10" x14ac:dyDescent="0.2">
      <c r="B10" s="15" t="s">
        <v>139</v>
      </c>
      <c r="C10">
        <v>1678</v>
      </c>
      <c r="D10">
        <v>1232</v>
      </c>
      <c r="E10" s="15">
        <f t="shared" si="0"/>
        <v>0.73420738974970201</v>
      </c>
      <c r="F10" s="16">
        <v>5311</v>
      </c>
      <c r="G10" s="17">
        <f t="shared" si="1"/>
        <v>0.23197138015439653</v>
      </c>
      <c r="H10" t="s">
        <v>167</v>
      </c>
    </row>
    <row r="11" spans="1:10" ht="16" x14ac:dyDescent="0.2">
      <c r="B11" s="15" t="s">
        <v>141</v>
      </c>
      <c r="C11">
        <v>1066</v>
      </c>
      <c r="D11">
        <v>557</v>
      </c>
      <c r="E11" s="19">
        <f t="shared" si="0"/>
        <v>0.52251407129455907</v>
      </c>
      <c r="F11" s="16">
        <v>2291</v>
      </c>
      <c r="G11" s="17">
        <f t="shared" si="1"/>
        <v>0.24312527280663465</v>
      </c>
      <c r="H11" t="s">
        <v>175</v>
      </c>
    </row>
    <row r="12" spans="1:10" x14ac:dyDescent="0.2">
      <c r="B12" s="15" t="s">
        <v>143</v>
      </c>
      <c r="C12">
        <v>614</v>
      </c>
      <c r="D12">
        <v>401</v>
      </c>
      <c r="E12" s="15">
        <f t="shared" si="0"/>
        <v>0.65309446254071657</v>
      </c>
      <c r="F12" s="16">
        <v>4556</v>
      </c>
      <c r="G12" s="17">
        <f t="shared" si="1"/>
        <v>8.8015803336259871E-2</v>
      </c>
      <c r="H12" t="s">
        <v>176</v>
      </c>
    </row>
    <row r="13" spans="1:10" x14ac:dyDescent="0.2">
      <c r="B13" s="15" t="s">
        <v>145</v>
      </c>
      <c r="C13">
        <v>733</v>
      </c>
      <c r="D13">
        <v>480</v>
      </c>
      <c r="E13" s="15">
        <f t="shared" si="0"/>
        <v>0.65484311050477495</v>
      </c>
      <c r="F13" s="16">
        <v>6502</v>
      </c>
      <c r="G13" s="17">
        <f t="shared" si="1"/>
        <v>7.3823438941864036E-2</v>
      </c>
      <c r="H13" t="s">
        <v>140</v>
      </c>
    </row>
    <row r="14" spans="1:10" ht="16" x14ac:dyDescent="0.2">
      <c r="B14" s="15" t="s">
        <v>147</v>
      </c>
      <c r="C14">
        <v>3010</v>
      </c>
      <c r="D14">
        <v>1290</v>
      </c>
      <c r="E14" s="19">
        <f t="shared" si="0"/>
        <v>0.42857142857142855</v>
      </c>
      <c r="F14" s="16">
        <v>5555</v>
      </c>
      <c r="G14" s="21">
        <f t="shared" si="1"/>
        <v>0.23222322232223222</v>
      </c>
      <c r="H14" t="s">
        <v>142</v>
      </c>
    </row>
    <row r="15" spans="1:10" x14ac:dyDescent="0.2">
      <c r="B15" t="s">
        <v>149</v>
      </c>
      <c r="C15">
        <v>171</v>
      </c>
      <c r="D15">
        <v>124</v>
      </c>
      <c r="E15" s="15">
        <f t="shared" si="0"/>
        <v>0.72514619883040932</v>
      </c>
      <c r="F15" s="16">
        <v>4486</v>
      </c>
      <c r="G15" s="17">
        <f t="shared" si="1"/>
        <v>2.7641551493535442E-2</v>
      </c>
      <c r="H15" t="s">
        <v>144</v>
      </c>
    </row>
    <row r="16" spans="1:10" x14ac:dyDescent="0.2">
      <c r="B16" s="15" t="s">
        <v>151</v>
      </c>
      <c r="C16">
        <v>4288</v>
      </c>
      <c r="D16">
        <v>2955</v>
      </c>
      <c r="E16" s="15">
        <f t="shared" si="0"/>
        <v>0.68913246268656714</v>
      </c>
      <c r="F16" s="16" t="s">
        <v>152</v>
      </c>
      <c r="G16" s="16" t="s">
        <v>153</v>
      </c>
      <c r="H16" t="s">
        <v>200</v>
      </c>
    </row>
    <row r="17" spans="2:8" x14ac:dyDescent="0.2">
      <c r="B17" s="15" t="s">
        <v>154</v>
      </c>
      <c r="C17">
        <v>4439</v>
      </c>
      <c r="D17">
        <v>3751</v>
      </c>
      <c r="E17" s="15">
        <f t="shared" si="0"/>
        <v>0.84501013741833741</v>
      </c>
      <c r="F17" s="16" t="s">
        <v>155</v>
      </c>
      <c r="G17" s="17" t="s">
        <v>156</v>
      </c>
      <c r="H17" t="s">
        <v>202</v>
      </c>
    </row>
    <row r="18" spans="2:8" x14ac:dyDescent="0.2">
      <c r="B18" s="15" t="s">
        <v>157</v>
      </c>
      <c r="C18">
        <v>4810</v>
      </c>
      <c r="D18">
        <v>4013</v>
      </c>
      <c r="E18" s="15">
        <f t="shared" si="0"/>
        <v>0.83430353430353432</v>
      </c>
      <c r="F18" s="22">
        <v>8297433</v>
      </c>
      <c r="G18" s="16" t="s">
        <v>158</v>
      </c>
      <c r="H18" t="s">
        <v>203</v>
      </c>
    </row>
    <row r="19" spans="2:8" x14ac:dyDescent="0.2">
      <c r="B19" s="15" t="s">
        <v>159</v>
      </c>
      <c r="C19">
        <v>4605</v>
      </c>
      <c r="D19">
        <v>2588</v>
      </c>
      <c r="E19" s="15">
        <f t="shared" si="0"/>
        <v>0.56199782844733981</v>
      </c>
      <c r="F19" s="16">
        <v>4875</v>
      </c>
      <c r="G19" s="17">
        <f>D19/F19</f>
        <v>0.53087179487179492</v>
      </c>
      <c r="H19" t="s">
        <v>144</v>
      </c>
    </row>
    <row r="20" spans="2:8" x14ac:dyDescent="0.2">
      <c r="B20" s="15" t="s">
        <v>160</v>
      </c>
      <c r="C20">
        <v>3506</v>
      </c>
      <c r="D20">
        <v>3063</v>
      </c>
      <c r="E20" s="15">
        <f t="shared" si="0"/>
        <v>0.87364517969195665</v>
      </c>
      <c r="F20" s="16">
        <v>8670</v>
      </c>
      <c r="G20" s="17">
        <f>D20/F20</f>
        <v>0.35328719723183388</v>
      </c>
      <c r="H20" t="s">
        <v>148</v>
      </c>
    </row>
    <row r="21" spans="2:8" x14ac:dyDescent="0.2">
      <c r="B21" s="15" t="s">
        <v>161</v>
      </c>
      <c r="C21">
        <v>4104</v>
      </c>
      <c r="D21">
        <v>1457</v>
      </c>
      <c r="E21" s="15">
        <f t="shared" si="0"/>
        <v>0.3550194931773879</v>
      </c>
      <c r="F21" s="16" t="s">
        <v>162</v>
      </c>
      <c r="G21" s="16" t="s">
        <v>163</v>
      </c>
      <c r="H21" t="s">
        <v>207</v>
      </c>
    </row>
    <row r="22" spans="2:8" x14ac:dyDescent="0.2">
      <c r="B22" s="15" t="s">
        <v>164</v>
      </c>
      <c r="C22">
        <v>1608</v>
      </c>
      <c r="D22">
        <v>691</v>
      </c>
      <c r="E22" s="15">
        <f t="shared" si="0"/>
        <v>0.42972636815920395</v>
      </c>
      <c r="F22" s="16" t="s">
        <v>165</v>
      </c>
      <c r="G22" s="16" t="s">
        <v>166</v>
      </c>
      <c r="H22" t="s">
        <v>210</v>
      </c>
    </row>
    <row r="23" spans="2:8" x14ac:dyDescent="0.2">
      <c r="B23" s="15"/>
      <c r="E23" s="15"/>
      <c r="F23" s="16"/>
      <c r="G23" s="16"/>
    </row>
    <row r="24" spans="2:8" ht="16" x14ac:dyDescent="0.2">
      <c r="B24" s="14" t="s">
        <v>120</v>
      </c>
    </row>
    <row r="25" spans="2:8" x14ac:dyDescent="0.2">
      <c r="B25" s="16" t="s">
        <v>167</v>
      </c>
      <c r="C25" t="s">
        <v>182</v>
      </c>
    </row>
    <row r="26" spans="2:8" x14ac:dyDescent="0.2">
      <c r="B26" s="16" t="s">
        <v>168</v>
      </c>
      <c r="C26" t="s">
        <v>183</v>
      </c>
    </row>
    <row r="27" spans="2:8" x14ac:dyDescent="0.2">
      <c r="B27" s="16" t="s">
        <v>169</v>
      </c>
      <c r="C27" t="s">
        <v>184</v>
      </c>
    </row>
    <row r="28" spans="2:8" x14ac:dyDescent="0.2">
      <c r="B28" s="16" t="s">
        <v>170</v>
      </c>
      <c r="C28" t="s">
        <v>185</v>
      </c>
    </row>
    <row r="29" spans="2:8" x14ac:dyDescent="0.2">
      <c r="B29" s="16" t="s">
        <v>171</v>
      </c>
      <c r="C29" s="24" t="s">
        <v>187</v>
      </c>
    </row>
    <row r="30" spans="2:8" x14ac:dyDescent="0.2">
      <c r="B30" s="16" t="s">
        <v>172</v>
      </c>
      <c r="C30" s="24" t="s">
        <v>186</v>
      </c>
      <c r="D30" s="23"/>
    </row>
    <row r="31" spans="2:8" x14ac:dyDescent="0.2">
      <c r="B31" s="16" t="s">
        <v>129</v>
      </c>
      <c r="C31" t="s">
        <v>188</v>
      </c>
    </row>
    <row r="32" spans="2:8" x14ac:dyDescent="0.2">
      <c r="B32" s="16" t="s">
        <v>173</v>
      </c>
      <c r="C32" t="s">
        <v>189</v>
      </c>
    </row>
    <row r="33" spans="2:3" x14ac:dyDescent="0.2">
      <c r="B33" s="16" t="s">
        <v>174</v>
      </c>
      <c r="C33" t="s">
        <v>190</v>
      </c>
    </row>
    <row r="34" spans="2:3" x14ac:dyDescent="0.2">
      <c r="B34" s="16" t="s">
        <v>135</v>
      </c>
      <c r="C34" s="25" t="s">
        <v>191</v>
      </c>
    </row>
    <row r="35" spans="2:3" x14ac:dyDescent="0.2">
      <c r="B35" s="16" t="s">
        <v>175</v>
      </c>
      <c r="C35" t="s">
        <v>193</v>
      </c>
    </row>
    <row r="36" spans="2:3" x14ac:dyDescent="0.2">
      <c r="B36" s="16" t="s">
        <v>176</v>
      </c>
      <c r="C36" s="24" t="s">
        <v>194</v>
      </c>
    </row>
    <row r="37" spans="2:3" x14ac:dyDescent="0.2">
      <c r="B37" s="16" t="s">
        <v>140</v>
      </c>
      <c r="C37" s="24" t="s">
        <v>195</v>
      </c>
    </row>
    <row r="38" spans="2:3" x14ac:dyDescent="0.2">
      <c r="B38" s="16" t="s">
        <v>142</v>
      </c>
      <c r="C38" t="s">
        <v>196</v>
      </c>
    </row>
    <row r="39" spans="2:3" x14ac:dyDescent="0.2">
      <c r="B39" s="16" t="s">
        <v>144</v>
      </c>
      <c r="C39" t="s">
        <v>199</v>
      </c>
    </row>
    <row r="40" spans="2:3" x14ac:dyDescent="0.2">
      <c r="B40" s="16" t="s">
        <v>146</v>
      </c>
      <c r="C40" t="s">
        <v>201</v>
      </c>
    </row>
    <row r="41" spans="2:3" x14ac:dyDescent="0.2">
      <c r="B41" s="16" t="s">
        <v>148</v>
      </c>
      <c r="C41" t="s">
        <v>204</v>
      </c>
    </row>
    <row r="42" spans="2:3" x14ac:dyDescent="0.2">
      <c r="B42" s="16" t="s">
        <v>150</v>
      </c>
      <c r="C42" t="s">
        <v>205</v>
      </c>
    </row>
    <row r="43" spans="2:3" x14ac:dyDescent="0.2">
      <c r="B43" s="16" t="s">
        <v>177</v>
      </c>
      <c r="C43" t="s">
        <v>206</v>
      </c>
    </row>
    <row r="44" spans="2:3" x14ac:dyDescent="0.2">
      <c r="B44" s="16" t="s">
        <v>178</v>
      </c>
      <c r="C44" t="s">
        <v>208</v>
      </c>
    </row>
    <row r="45" spans="2:3" x14ac:dyDescent="0.2">
      <c r="B45" s="16" t="s">
        <v>179</v>
      </c>
      <c r="C45" t="s">
        <v>209</v>
      </c>
    </row>
    <row r="46" spans="2:3" x14ac:dyDescent="0.2">
      <c r="B46" s="16"/>
    </row>
    <row r="47" spans="2:3" x14ac:dyDescent="0.2">
      <c r="B47" s="16"/>
    </row>
    <row r="48" spans="2:3" x14ac:dyDescent="0.2">
      <c r="B48" s="16"/>
    </row>
    <row r="49" spans="2:2" x14ac:dyDescent="0.2">
      <c r="B49" s="16"/>
    </row>
    <row r="50" spans="2:2" x14ac:dyDescent="0.2">
      <c r="B50" s="16"/>
    </row>
    <row r="51" spans="2:2" x14ac:dyDescent="0.2">
      <c r="B51" s="16"/>
    </row>
    <row r="52" spans="2:2" x14ac:dyDescent="0.2">
      <c r="B52" s="16"/>
    </row>
    <row r="53" spans="2:2" x14ac:dyDescent="0.2">
      <c r="B53" s="16"/>
    </row>
    <row r="54" spans="2:2" x14ac:dyDescent="0.2">
      <c r="B54" s="16"/>
    </row>
    <row r="55" spans="2:2" x14ac:dyDescent="0.2">
      <c r="B55" s="16"/>
    </row>
    <row r="56" spans="2:2" x14ac:dyDescent="0.2">
      <c r="B56" s="16"/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1c</vt:lpstr>
      <vt:lpstr>Figure 3f</vt:lpstr>
      <vt:lpstr>Figure 5e</vt:lpstr>
      <vt:lpstr>Supplementary Figure 3c</vt:lpstr>
      <vt:lpstr>Supplementary Figure 3d</vt:lpstr>
      <vt:lpstr>Supplementary Figure 3e</vt:lpstr>
      <vt:lpstr>Supplementary Figure 4d</vt:lpstr>
      <vt:lpstr>Supplementary Figure 6c</vt:lpstr>
      <vt:lpstr>Supplementary Figure 8d</vt:lpstr>
      <vt:lpstr>Supplementary Figure 8e</vt:lpstr>
    </vt:vector>
  </TitlesOfParts>
  <Company>Springer-SBM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Gillespie</dc:creator>
  <cp:lastModifiedBy>GQ</cp:lastModifiedBy>
  <dcterms:created xsi:type="dcterms:W3CDTF">2017-11-15T12:34:53Z</dcterms:created>
  <dcterms:modified xsi:type="dcterms:W3CDTF">2023-05-18T15:48:00Z</dcterms:modified>
</cp:coreProperties>
</file>