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 ContentType="image/tiff"/>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annegret/Desktop/"/>
    </mc:Choice>
  </mc:AlternateContent>
  <xr:revisionPtr revIDLastSave="0" documentId="13_ncr:1_{ED4D8894-F195-B544-94D4-23DC7BEFF5F9}" xr6:coauthVersionLast="47" xr6:coauthVersionMax="47" xr10:uidLastSave="{00000000-0000-0000-0000-000000000000}"/>
  <bookViews>
    <workbookView xWindow="38320" yWindow="980" windowWidth="25920" windowHeight="15480" tabRatio="835" firstSheet="16" activeTab="28" xr2:uid="{A02BDD0D-2C39-4E39-A7C7-BCF2501FEB6E}"/>
  </bookViews>
  <sheets>
    <sheet name="Fig. 2a" sheetId="15" r:id="rId1"/>
    <sheet name="Fig. 2b" sheetId="16" r:id="rId2"/>
    <sheet name="Fig. 2c" sheetId="17" r:id="rId3"/>
    <sheet name="Fig. 3a" sheetId="13" r:id="rId4"/>
    <sheet name="Fig.3b" sheetId="14" r:id="rId5"/>
    <sheet name="Fig.3c, 0.0µM KaiA3" sheetId="6" r:id="rId6"/>
    <sheet name="Fig.3c, 0.5 µM KaiA3" sheetId="7" r:id="rId7"/>
    <sheet name="Fig.3c, 1.4 µM KaiA3" sheetId="8" r:id="rId8"/>
    <sheet name="Fig.3c, 2.8 µM KaiA3" sheetId="9" r:id="rId9"/>
    <sheet name="Fig.3c, 4.2 µM KaiA3" sheetId="10" r:id="rId10"/>
    <sheet name="Fig. 3c, 8.4 µM KaiA3" sheetId="11" r:id="rId11"/>
    <sheet name="Fig.3c,statistics " sheetId="33" r:id="rId12"/>
    <sheet name="Fig.3d, 25 °C" sheetId="1" r:id="rId13"/>
    <sheet name="Fig. 3d, 30 °C" sheetId="2" r:id="rId14"/>
    <sheet name="Fig. 3d, 35 °C" sheetId="3" r:id="rId15"/>
    <sheet name="Fig.3d, statistics" sheetId="5" r:id="rId16"/>
    <sheet name="Fig. 4" sheetId="28" r:id="rId17"/>
    <sheet name="Fig. 5i" sheetId="19" r:id="rId18"/>
    <sheet name="Fig. 5j" sheetId="20" r:id="rId19"/>
    <sheet name="Fig. 6" sheetId="21" r:id="rId20"/>
    <sheet name="Fig. 7a" sheetId="22" r:id="rId21"/>
    <sheet name="Fig. 7b" sheetId="23" r:id="rId22"/>
    <sheet name="Fig. 7c" sheetId="24" r:id="rId23"/>
    <sheet name="Fig. 7d" sheetId="25" r:id="rId24"/>
    <sheet name="Fig. S1b" sheetId="31" r:id="rId25"/>
    <sheet name="Fig. S1c" sheetId="32" r:id="rId26"/>
    <sheet name="Fig. S6" sheetId="26" r:id="rId27"/>
    <sheet name="Fig. S9a" sheetId="30" r:id="rId28"/>
    <sheet name="Fig. S9b" sheetId="29" r:id="rId29"/>
    <sheet name="Fig. S11" sheetId="27" r:id="rId3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9" i="25" l="1"/>
  <c r="AU40" i="25"/>
  <c r="AU41" i="25"/>
  <c r="AU42" i="25"/>
  <c r="AU43" i="25"/>
  <c r="AU44" i="25"/>
  <c r="AU45" i="25"/>
  <c r="AU46" i="25"/>
  <c r="AU38" i="25"/>
  <c r="AR39" i="25"/>
  <c r="AR40" i="25"/>
  <c r="AR41" i="25"/>
  <c r="AR42" i="25"/>
  <c r="AR43" i="25"/>
  <c r="AR44" i="25"/>
  <c r="AR45" i="25"/>
  <c r="AR46" i="25"/>
  <c r="AR38" i="25"/>
  <c r="AO39" i="25"/>
  <c r="AO40" i="25"/>
  <c r="AO41" i="25"/>
  <c r="AO42" i="25"/>
  <c r="AO43" i="25"/>
  <c r="AO44" i="25"/>
  <c r="AO45" i="25"/>
  <c r="AO46" i="25"/>
  <c r="AO38" i="25"/>
  <c r="G72" i="5"/>
  <c r="G73" i="5"/>
  <c r="G64" i="5"/>
  <c r="G65" i="5"/>
  <c r="G66" i="5"/>
  <c r="G67" i="5"/>
  <c r="G68" i="5"/>
  <c r="G69" i="5"/>
  <c r="G70" i="5"/>
  <c r="G71" i="5"/>
  <c r="G63" i="5"/>
  <c r="D64" i="5"/>
  <c r="D65" i="5"/>
  <c r="D66" i="5"/>
  <c r="D67" i="5"/>
  <c r="D68" i="5"/>
  <c r="D69" i="5"/>
  <c r="D70" i="5"/>
  <c r="D71" i="5"/>
  <c r="D63" i="5"/>
  <c r="R38" i="33"/>
  <c r="R39" i="33"/>
  <c r="R40" i="33"/>
  <c r="R41" i="33"/>
  <c r="R42" i="33"/>
  <c r="R43" i="33"/>
  <c r="R44" i="33"/>
  <c r="R45" i="33"/>
  <c r="R37" i="33"/>
  <c r="O38" i="33"/>
  <c r="O39" i="33"/>
  <c r="O40" i="33"/>
  <c r="O41" i="33"/>
  <c r="O42" i="33"/>
  <c r="O43" i="33"/>
  <c r="O44" i="33"/>
  <c r="O45" i="33"/>
  <c r="O37" i="33"/>
  <c r="L38" i="33"/>
  <c r="L39" i="33"/>
  <c r="L40" i="33"/>
  <c r="L41" i="33"/>
  <c r="L42" i="33"/>
  <c r="L43" i="33"/>
  <c r="L44" i="33"/>
  <c r="L45" i="33"/>
  <c r="L37" i="33"/>
  <c r="I38" i="33"/>
  <c r="I39" i="33"/>
  <c r="I40" i="33"/>
  <c r="I41" i="33"/>
  <c r="I42" i="33"/>
  <c r="I43" i="33"/>
  <c r="I44" i="33"/>
  <c r="I45" i="33"/>
  <c r="I37" i="33"/>
  <c r="F38" i="33"/>
  <c r="F39" i="33"/>
  <c r="F40" i="33"/>
  <c r="F41" i="33"/>
  <c r="F42" i="33"/>
  <c r="F43" i="33"/>
  <c r="F44" i="33"/>
  <c r="F45" i="33"/>
  <c r="F37" i="33"/>
  <c r="C38" i="33"/>
  <c r="C39" i="33"/>
  <c r="C40" i="33"/>
  <c r="C41" i="33"/>
  <c r="C42" i="33"/>
  <c r="C43" i="33"/>
  <c r="C44" i="33"/>
  <c r="C45" i="33"/>
  <c r="C37" i="33"/>
  <c r="Y14" i="33"/>
  <c r="X14" i="33"/>
  <c r="W14" i="33"/>
  <c r="P14" i="33"/>
  <c r="O14" i="33"/>
  <c r="N14" i="33"/>
  <c r="Y13" i="33"/>
  <c r="X13" i="33"/>
  <c r="W13" i="33"/>
  <c r="P13" i="33"/>
  <c r="O13" i="33"/>
  <c r="N13" i="33"/>
  <c r="Y12" i="33"/>
  <c r="X12" i="33"/>
  <c r="W12" i="33"/>
  <c r="P12" i="33"/>
  <c r="O12" i="33"/>
  <c r="N12" i="33"/>
  <c r="Y11" i="33"/>
  <c r="X11" i="33"/>
  <c r="W11" i="33"/>
  <c r="P11" i="33"/>
  <c r="O11" i="33"/>
  <c r="N11" i="33"/>
  <c r="Y10" i="33"/>
  <c r="X10" i="33"/>
  <c r="W10" i="33"/>
  <c r="P10" i="33"/>
  <c r="O10" i="33"/>
  <c r="N10" i="33"/>
  <c r="Y9" i="33"/>
  <c r="X9" i="33"/>
  <c r="W9" i="33"/>
  <c r="P9" i="33"/>
  <c r="O9" i="33"/>
  <c r="N9" i="33"/>
  <c r="Y8" i="33"/>
  <c r="X8" i="33"/>
  <c r="W8" i="33"/>
  <c r="P8" i="33"/>
  <c r="O8" i="33"/>
  <c r="N8" i="33"/>
  <c r="Y7" i="33"/>
  <c r="X7" i="33"/>
  <c r="W7" i="33"/>
  <c r="P7" i="33"/>
  <c r="O7" i="33"/>
  <c r="N7" i="33"/>
  <c r="Y6" i="33"/>
  <c r="X6" i="33"/>
  <c r="W6" i="33"/>
  <c r="P6" i="33"/>
  <c r="O6" i="33"/>
  <c r="N6" i="33"/>
  <c r="F47" i="28"/>
  <c r="G47" i="28"/>
  <c r="F48" i="28"/>
  <c r="G48" i="28"/>
  <c r="F49" i="28"/>
  <c r="G49" i="28"/>
  <c r="F50" i="28"/>
  <c r="G50" i="28"/>
  <c r="F51" i="28"/>
  <c r="G51" i="28"/>
  <c r="F52" i="28"/>
  <c r="G52" i="28"/>
  <c r="F53" i="28"/>
  <c r="G53" i="28"/>
  <c r="F54" i="28"/>
  <c r="G54" i="28"/>
  <c r="F55" i="28"/>
  <c r="G55" i="28"/>
  <c r="F56" i="28"/>
  <c r="G56" i="28"/>
  <c r="F57" i="28"/>
  <c r="G57" i="28"/>
  <c r="F58" i="28"/>
  <c r="G58" i="28"/>
  <c r="F59" i="28"/>
  <c r="G59" i="28"/>
  <c r="F60" i="28"/>
  <c r="G60" i="28"/>
  <c r="F61" i="28"/>
  <c r="G61" i="28"/>
  <c r="F62" i="28"/>
  <c r="G62" i="28"/>
  <c r="F63" i="28"/>
  <c r="G63" i="28"/>
  <c r="F64" i="28"/>
  <c r="G64" i="28"/>
  <c r="F65" i="28"/>
  <c r="K6" i="25"/>
  <c r="W6" i="25"/>
  <c r="AI6" i="25"/>
  <c r="K7" i="25"/>
  <c r="W7" i="25"/>
  <c r="AI7" i="25"/>
  <c r="K8" i="25"/>
  <c r="W8" i="25"/>
  <c r="AI8" i="25"/>
  <c r="K9" i="25"/>
  <c r="W9" i="25"/>
  <c r="AI9" i="25"/>
  <c r="K10" i="25"/>
  <c r="W10" i="25"/>
  <c r="AI10" i="25"/>
  <c r="K11" i="25"/>
  <c r="W11" i="25"/>
  <c r="AI11" i="25"/>
  <c r="K12" i="25"/>
  <c r="W12" i="25"/>
  <c r="AI12" i="25"/>
  <c r="K13" i="25"/>
  <c r="W13" i="25"/>
  <c r="AI13" i="25"/>
  <c r="K14" i="25"/>
  <c r="W14" i="25"/>
  <c r="AI14" i="25"/>
  <c r="K18" i="25"/>
  <c r="W18" i="25"/>
  <c r="AI18" i="25"/>
  <c r="K19" i="25"/>
  <c r="W19" i="25"/>
  <c r="AI19" i="25"/>
  <c r="K20" i="25"/>
  <c r="W20" i="25"/>
  <c r="AI20" i="25"/>
  <c r="K21" i="25"/>
  <c r="W21" i="25"/>
  <c r="AI21" i="25"/>
  <c r="K22" i="25"/>
  <c r="W22" i="25"/>
  <c r="AI22" i="25"/>
  <c r="K23" i="25"/>
  <c r="W23" i="25"/>
  <c r="AI23" i="25"/>
  <c r="K24" i="25"/>
  <c r="W24" i="25"/>
  <c r="AI24" i="25"/>
  <c r="K25" i="25"/>
  <c r="W25" i="25"/>
  <c r="AI25" i="25"/>
  <c r="K26" i="25"/>
  <c r="W26" i="25"/>
  <c r="AI26" i="25"/>
  <c r="K30" i="25"/>
  <c r="W30" i="25"/>
  <c r="K31" i="25"/>
  <c r="W31" i="25"/>
  <c r="K32" i="25"/>
  <c r="W32" i="25"/>
  <c r="K33" i="25"/>
  <c r="W33" i="25"/>
  <c r="K34" i="25"/>
  <c r="W34" i="25"/>
  <c r="K35" i="25"/>
  <c r="W35" i="25"/>
  <c r="K36" i="25"/>
  <c r="W36" i="25"/>
  <c r="K37" i="25"/>
  <c r="W37" i="25"/>
  <c r="K38" i="25"/>
  <c r="W38" i="25"/>
  <c r="K42" i="25"/>
  <c r="W42" i="25"/>
  <c r="K43" i="25"/>
  <c r="W43" i="25"/>
  <c r="K44" i="25"/>
  <c r="W44" i="25"/>
  <c r="K45" i="25"/>
  <c r="W45" i="25"/>
  <c r="K46" i="25"/>
  <c r="W46" i="25"/>
  <c r="K47" i="25"/>
  <c r="W47" i="25"/>
  <c r="K48" i="25"/>
  <c r="W48" i="25"/>
  <c r="K49" i="25"/>
  <c r="W49" i="25"/>
  <c r="K50" i="25"/>
  <c r="W50" i="25"/>
  <c r="F76" i="11"/>
  <c r="O76" i="11"/>
  <c r="Y76" i="11"/>
  <c r="F77" i="11"/>
  <c r="O77" i="11"/>
  <c r="Y77" i="11"/>
  <c r="F78" i="11"/>
  <c r="O78" i="11"/>
  <c r="Y78" i="11"/>
  <c r="F79" i="11"/>
  <c r="O79" i="11"/>
  <c r="Y79" i="11"/>
  <c r="F80" i="11"/>
  <c r="O80" i="11"/>
  <c r="Y80" i="11"/>
  <c r="F81" i="11"/>
  <c r="O81" i="11"/>
  <c r="Y81" i="11"/>
  <c r="F82" i="11"/>
  <c r="O82" i="11"/>
  <c r="Y82" i="11"/>
  <c r="F83" i="11"/>
  <c r="O83" i="11"/>
  <c r="Y83" i="11"/>
  <c r="F84" i="11"/>
  <c r="O84" i="11"/>
  <c r="Y84" i="11"/>
  <c r="F76" i="10"/>
  <c r="N76" i="10"/>
  <c r="X76" i="10"/>
  <c r="F77" i="10"/>
  <c r="N77" i="10"/>
  <c r="X77" i="10"/>
  <c r="F78" i="10"/>
  <c r="N78" i="10"/>
  <c r="X78" i="10"/>
  <c r="F79" i="10"/>
  <c r="N79" i="10"/>
  <c r="X79" i="10"/>
  <c r="F80" i="10"/>
  <c r="N80" i="10"/>
  <c r="X80" i="10"/>
  <c r="F81" i="10"/>
  <c r="N81" i="10"/>
  <c r="X81" i="10"/>
  <c r="F82" i="10"/>
  <c r="N82" i="10"/>
  <c r="X82" i="10"/>
  <c r="F83" i="10"/>
  <c r="N83" i="10"/>
  <c r="X83" i="10"/>
  <c r="F84" i="10"/>
  <c r="N84" i="10"/>
  <c r="X84" i="10"/>
  <c r="F73" i="9"/>
  <c r="N73" i="9"/>
  <c r="W73" i="9"/>
  <c r="AE73" i="9"/>
  <c r="AN73" i="9"/>
  <c r="AU73" i="9"/>
  <c r="F74" i="9"/>
  <c r="N74" i="9"/>
  <c r="W74" i="9"/>
  <c r="AE74" i="9"/>
  <c r="AN74" i="9"/>
  <c r="AU74" i="9"/>
  <c r="F75" i="9"/>
  <c r="N75" i="9"/>
  <c r="W75" i="9"/>
  <c r="AE75" i="9"/>
  <c r="AN75" i="9"/>
  <c r="AU75" i="9"/>
  <c r="F76" i="9"/>
  <c r="N76" i="9"/>
  <c r="W76" i="9"/>
  <c r="AE76" i="9"/>
  <c r="AN76" i="9"/>
  <c r="AU76" i="9"/>
  <c r="F77" i="9"/>
  <c r="N77" i="9"/>
  <c r="W77" i="9"/>
  <c r="AE77" i="9"/>
  <c r="AN77" i="9"/>
  <c r="AU77" i="9"/>
  <c r="F78" i="9"/>
  <c r="N78" i="9"/>
  <c r="W78" i="9"/>
  <c r="AE78" i="9"/>
  <c r="AN78" i="9"/>
  <c r="AU78" i="9"/>
  <c r="F79" i="9"/>
  <c r="N79" i="9"/>
  <c r="W79" i="9"/>
  <c r="AE79" i="9"/>
  <c r="AN79" i="9"/>
  <c r="AU79" i="9"/>
  <c r="F80" i="9"/>
  <c r="N80" i="9"/>
  <c r="W80" i="9"/>
  <c r="AE80" i="9"/>
  <c r="AN80" i="9"/>
  <c r="AU80" i="9"/>
  <c r="F81" i="9"/>
  <c r="N81" i="9"/>
  <c r="W81" i="9"/>
  <c r="AE81" i="9"/>
  <c r="AN81" i="9"/>
  <c r="AU81" i="9"/>
  <c r="F77" i="8"/>
  <c r="N77" i="8"/>
  <c r="X77" i="8"/>
  <c r="AF77" i="8"/>
  <c r="AO77" i="8"/>
  <c r="AX77" i="8"/>
  <c r="F78" i="8"/>
  <c r="N78" i="8"/>
  <c r="X78" i="8"/>
  <c r="AF78" i="8"/>
  <c r="AO78" i="8"/>
  <c r="AX78" i="8"/>
  <c r="F79" i="8"/>
  <c r="N79" i="8"/>
  <c r="X79" i="8"/>
  <c r="AF79" i="8"/>
  <c r="AO79" i="8"/>
  <c r="AX79" i="8"/>
  <c r="F80" i="8"/>
  <c r="N80" i="8"/>
  <c r="X80" i="8"/>
  <c r="AF80" i="8"/>
  <c r="AO80" i="8"/>
  <c r="AX80" i="8"/>
  <c r="F81" i="8"/>
  <c r="N81" i="8"/>
  <c r="X81" i="8"/>
  <c r="AF81" i="8"/>
  <c r="AO81" i="8"/>
  <c r="AX81" i="8"/>
  <c r="F82" i="8"/>
  <c r="N82" i="8"/>
  <c r="X82" i="8"/>
  <c r="AF82" i="8"/>
  <c r="AO82" i="8"/>
  <c r="AX82" i="8"/>
  <c r="F83" i="8"/>
  <c r="N83" i="8"/>
  <c r="X83" i="8"/>
  <c r="AF83" i="8"/>
  <c r="AO83" i="8"/>
  <c r="AX83" i="8"/>
  <c r="F84" i="8"/>
  <c r="N84" i="8"/>
  <c r="X84" i="8"/>
  <c r="AF84" i="8"/>
  <c r="AO84" i="8"/>
  <c r="AX84" i="8"/>
  <c r="F85" i="8"/>
  <c r="N85" i="8"/>
  <c r="X85" i="8"/>
  <c r="AF85" i="8"/>
  <c r="AO85" i="8"/>
  <c r="AX85" i="8"/>
  <c r="F76" i="7"/>
  <c r="P76" i="7"/>
  <c r="Y76" i="7"/>
  <c r="F77" i="7"/>
  <c r="P77" i="7"/>
  <c r="Y77" i="7"/>
  <c r="F78" i="7"/>
  <c r="P78" i="7"/>
  <c r="Y78" i="7"/>
  <c r="F79" i="7"/>
  <c r="P79" i="7"/>
  <c r="Y79" i="7"/>
  <c r="F80" i="7"/>
  <c r="P80" i="7"/>
  <c r="Y80" i="7"/>
  <c r="F81" i="7"/>
  <c r="P81" i="7"/>
  <c r="Y81" i="7"/>
  <c r="F82" i="7"/>
  <c r="P82" i="7"/>
  <c r="Y82" i="7"/>
  <c r="F83" i="7"/>
  <c r="P83" i="7"/>
  <c r="Y83" i="7"/>
  <c r="F84" i="7"/>
  <c r="P84" i="7"/>
  <c r="Y84" i="7"/>
  <c r="F71" i="6"/>
  <c r="N71" i="6"/>
  <c r="W71" i="6"/>
  <c r="F72" i="6"/>
  <c r="N72" i="6"/>
  <c r="W72" i="6"/>
  <c r="F73" i="6"/>
  <c r="N73" i="6"/>
  <c r="W73" i="6"/>
  <c r="F74" i="6"/>
  <c r="N74" i="6"/>
  <c r="W74" i="6"/>
  <c r="F75" i="6"/>
  <c r="N75" i="6"/>
  <c r="W75" i="6"/>
  <c r="F76" i="6"/>
  <c r="N76" i="6"/>
  <c r="W76" i="6"/>
  <c r="F77" i="6"/>
  <c r="N77" i="6"/>
  <c r="W77" i="6"/>
  <c r="F78" i="6"/>
  <c r="N78" i="6"/>
  <c r="W78" i="6"/>
  <c r="F79" i="6"/>
  <c r="N79" i="6"/>
  <c r="W79" i="6"/>
  <c r="N82" i="3"/>
  <c r="N81" i="3"/>
  <c r="N80" i="3"/>
  <c r="N79" i="3"/>
  <c r="N78" i="3"/>
  <c r="N77" i="3"/>
  <c r="N76" i="3"/>
  <c r="N75" i="3"/>
  <c r="N74" i="3"/>
  <c r="F82" i="3"/>
  <c r="F81" i="3"/>
  <c r="F80" i="3"/>
  <c r="F79" i="3"/>
  <c r="F78" i="3"/>
  <c r="F77" i="3"/>
  <c r="F76" i="3"/>
  <c r="F75" i="3"/>
  <c r="F74" i="3"/>
  <c r="BC74" i="2"/>
  <c r="BC73" i="2"/>
  <c r="AT80" i="2"/>
  <c r="AT79" i="2"/>
  <c r="AT78" i="2"/>
  <c r="AT77" i="2"/>
  <c r="AT76" i="2"/>
  <c r="AT75" i="2"/>
  <c r="AT74" i="2"/>
  <c r="AT73" i="2"/>
  <c r="AL74" i="2"/>
  <c r="AL73" i="2"/>
  <c r="AD74" i="2"/>
  <c r="AD75" i="2"/>
  <c r="AD76" i="2"/>
  <c r="AD77" i="2"/>
  <c r="AD78" i="2"/>
  <c r="AD79" i="2"/>
  <c r="AD80" i="2"/>
  <c r="AD73" i="2"/>
  <c r="V74" i="2"/>
  <c r="V75" i="2"/>
  <c r="V76" i="2"/>
  <c r="V77" i="2"/>
  <c r="V78" i="2"/>
  <c r="V79" i="2"/>
  <c r="V73" i="2"/>
  <c r="O81" i="2"/>
  <c r="O80" i="2"/>
  <c r="O79" i="2"/>
  <c r="O78" i="2"/>
  <c r="O77" i="2"/>
  <c r="O76" i="2"/>
  <c r="O75" i="2"/>
  <c r="O74" i="2"/>
  <c r="O73" i="2"/>
  <c r="F81" i="2"/>
  <c r="F80" i="2"/>
  <c r="F79" i="2"/>
  <c r="F78" i="2"/>
  <c r="F77" i="2"/>
  <c r="F76" i="2"/>
  <c r="F75" i="2"/>
  <c r="F74" i="2"/>
  <c r="F73" i="2"/>
  <c r="AF83" i="1"/>
  <c r="AF82" i="1"/>
  <c r="AF81" i="1"/>
  <c r="AF80" i="1"/>
  <c r="AF79" i="1"/>
  <c r="AF78" i="1"/>
  <c r="AF77" i="1"/>
  <c r="AF76" i="1"/>
  <c r="AF75" i="1"/>
  <c r="W83" i="1"/>
  <c r="W82" i="1"/>
  <c r="W81" i="1"/>
  <c r="W80" i="1"/>
  <c r="W79" i="1"/>
  <c r="W78" i="1"/>
  <c r="W77" i="1"/>
  <c r="W76" i="1"/>
  <c r="W75" i="1"/>
  <c r="N83" i="1"/>
  <c r="N82" i="1"/>
  <c r="N81" i="1"/>
  <c r="N80" i="1"/>
  <c r="N79" i="1"/>
  <c r="N78" i="1"/>
  <c r="N77" i="1"/>
  <c r="N76" i="1"/>
  <c r="N75" i="1"/>
  <c r="F83" i="1"/>
  <c r="F82" i="1"/>
  <c r="F81" i="1"/>
  <c r="F80" i="1"/>
  <c r="F79" i="1"/>
  <c r="F78" i="1"/>
  <c r="F77" i="1"/>
  <c r="F76" i="1"/>
  <c r="F75" i="1"/>
</calcChain>
</file>

<file path=xl/sharedStrings.xml><?xml version="1.0" encoding="utf-8"?>
<sst xmlns="http://schemas.openxmlformats.org/spreadsheetml/2006/main" count="868" uniqueCount="268">
  <si>
    <t>Assay 1.1</t>
  </si>
  <si>
    <t>area defined for densitometric analysis</t>
  </si>
  <si>
    <t>Assay 1.2</t>
  </si>
  <si>
    <t>Assay 2.1</t>
  </si>
  <si>
    <t>Assay 2.2</t>
  </si>
  <si>
    <t>Assay 3.1</t>
  </si>
  <si>
    <t>Assay 3.2</t>
  </si>
  <si>
    <t>20231204_25°_gel1_assay1_densitometric</t>
  </si>
  <si>
    <t>Lane</t>
  </si>
  <si>
    <t>Band No.</t>
  </si>
  <si>
    <t>Band %</t>
  </si>
  <si>
    <t>20231204_25°_gel1_assay2_densitometric</t>
  </si>
  <si>
    <t>hours</t>
  </si>
  <si>
    <t>PP-KaiC3/total KaiC3</t>
  </si>
  <si>
    <t>PP-KaiC3, 1.1</t>
  </si>
  <si>
    <t>P-KaiC3, 1.1</t>
  </si>
  <si>
    <t>NP-KaiC3, 1.1</t>
  </si>
  <si>
    <t>PP-KaiC3, 1.2</t>
  </si>
  <si>
    <t>P-KaiC3, 1.2</t>
  </si>
  <si>
    <t>NP-KaiC3,1.2</t>
  </si>
  <si>
    <t>20231205_25°_gel2_assay1_densitometric</t>
  </si>
  <si>
    <t>PP-KaiC3, 2.1</t>
  </si>
  <si>
    <t>P-KaiC3, 2.1</t>
  </si>
  <si>
    <t>NP-KaiC3, 2.1</t>
  </si>
  <si>
    <t>20231212_25°_gel2_assay2_densitometric</t>
  </si>
  <si>
    <t>PP-KaiC3, 2.2</t>
  </si>
  <si>
    <t>P-KaiC3, 2.2</t>
  </si>
  <si>
    <t>NP-KaiC3, 2.2</t>
  </si>
  <si>
    <t>20231204_30°_gel1_assay1_densitometric</t>
  </si>
  <si>
    <t>20231205_30°_gel2_assay1_densitometric</t>
  </si>
  <si>
    <t>Assay 1.3, 24h-72h</t>
  </si>
  <si>
    <t>Assay 2.1,  54h-72h</t>
  </si>
  <si>
    <t>Assay 2.2,  54h-72h</t>
  </si>
  <si>
    <t>20231205_30°_72h_assay2.1_densitometric</t>
  </si>
  <si>
    <t>20231205_30°_72h_assay2.2_densitometric</t>
  </si>
  <si>
    <t>20231212_30°_24h-72h_assay1.3_densitometric</t>
  </si>
  <si>
    <t>PP-KaiC3, 1.3</t>
  </si>
  <si>
    <t>P-KaiC3, 1.3</t>
  </si>
  <si>
    <t>NP-KaiC3,1.3</t>
  </si>
  <si>
    <t>20231204_30°_gel1_assay2_densitometric</t>
  </si>
  <si>
    <t>20231214_30°_gel2_assay2_densitometric</t>
  </si>
  <si>
    <t>20240104_35°_gel1_assay3_densitometric</t>
  </si>
  <si>
    <t>PP-KaiC3, 3.2</t>
  </si>
  <si>
    <t>20240104_35°_gel2_assay3_densitometric</t>
  </si>
  <si>
    <t>PP-KaiC3,3.1</t>
  </si>
  <si>
    <t>P-KaiC3,3.1</t>
  </si>
  <si>
    <t>NP-KaiC3,3.1</t>
  </si>
  <si>
    <t>P-KaiC3, 3.2</t>
  </si>
  <si>
    <t>NP-KaiC3, 3.2</t>
  </si>
  <si>
    <t>1.1</t>
  </si>
  <si>
    <t>1.2</t>
  </si>
  <si>
    <t>2.1</t>
  </si>
  <si>
    <t>2.2</t>
  </si>
  <si>
    <t>1.3</t>
  </si>
  <si>
    <t>3.1</t>
  </si>
  <si>
    <t>3.2</t>
  </si>
  <si>
    <t>temperature</t>
  </si>
  <si>
    <t>values PP-KaiC3/total KaiC3</t>
  </si>
  <si>
    <t>summary data PP-KaiC3/total KaiC3 from all assays</t>
  </si>
  <si>
    <t>Mean</t>
  </si>
  <si>
    <t>SD</t>
  </si>
  <si>
    <t>n</t>
  </si>
  <si>
    <t>calculated with Graphpad Prism</t>
  </si>
  <si>
    <r>
      <rPr>
        <b/>
        <sz val="16"/>
        <color theme="1"/>
        <rFont val="Calibri"/>
        <family val="2"/>
        <scheme val="minor"/>
      </rPr>
      <t>Figure 3d:</t>
    </r>
    <r>
      <rPr>
        <sz val="16"/>
        <color theme="1"/>
        <rFont val="Calibri"/>
        <family val="2"/>
        <scheme val="minor"/>
      </rPr>
      <t xml:space="preserve"> LowC SDS-PAGE gels after Coomassie staining showing the phosphorylation of 3.4 µM KaiC3 after incubation with 7.4 µM KaiB3 and</t>
    </r>
    <r>
      <rPr>
        <b/>
        <sz val="16"/>
        <color theme="1"/>
        <rFont val="Calibri"/>
        <family val="2"/>
        <scheme val="minor"/>
      </rPr>
      <t xml:space="preserve"> </t>
    </r>
    <r>
      <rPr>
        <sz val="16"/>
        <color theme="1"/>
        <rFont val="Calibri"/>
        <family val="2"/>
        <scheme val="minor"/>
      </rPr>
      <t>2.8 µM KaiA3 at</t>
    </r>
    <r>
      <rPr>
        <b/>
        <sz val="16"/>
        <color theme="1"/>
        <rFont val="Calibri"/>
        <family val="2"/>
        <scheme val="minor"/>
      </rPr>
      <t xml:space="preserve"> 35°C</t>
    </r>
    <r>
      <rPr>
        <sz val="16"/>
        <color theme="1"/>
        <rFont val="Calibri"/>
        <family val="2"/>
        <scheme val="minor"/>
      </rPr>
      <t xml:space="preserve"> over time. The brightness and contrast have been adjusted</t>
    </r>
  </si>
  <si>
    <r>
      <rPr>
        <b/>
        <sz val="16"/>
        <color theme="1"/>
        <rFont val="Calibri"/>
        <family val="2"/>
        <scheme val="minor"/>
      </rPr>
      <t>Figure 3d:</t>
    </r>
    <r>
      <rPr>
        <sz val="16"/>
        <color theme="1"/>
        <rFont val="Calibri"/>
        <family val="2"/>
        <scheme val="minor"/>
      </rPr>
      <t xml:space="preserve"> LowC SDS-PAGE gels after Coomassie staining showing the phosphorylation of 3.4 µM KaiC3 after incubation with 7.4 µM KaiB3 and</t>
    </r>
    <r>
      <rPr>
        <b/>
        <sz val="16"/>
        <color theme="1"/>
        <rFont val="Calibri"/>
        <family val="2"/>
        <scheme val="minor"/>
      </rPr>
      <t xml:space="preserve"> </t>
    </r>
    <r>
      <rPr>
        <sz val="16"/>
        <color theme="1"/>
        <rFont val="Calibri"/>
        <family val="2"/>
        <scheme val="minor"/>
      </rPr>
      <t>2.8 µM KaiA3 at</t>
    </r>
    <r>
      <rPr>
        <b/>
        <sz val="16"/>
        <color theme="1"/>
        <rFont val="Calibri"/>
        <family val="2"/>
        <scheme val="minor"/>
      </rPr>
      <t xml:space="preserve"> 30°C</t>
    </r>
    <r>
      <rPr>
        <sz val="16"/>
        <color theme="1"/>
        <rFont val="Calibri"/>
        <family val="2"/>
        <scheme val="minor"/>
      </rPr>
      <t xml:space="preserve"> over time. The brightness and contrast have been adjusted</t>
    </r>
  </si>
  <si>
    <r>
      <rPr>
        <b/>
        <sz val="16"/>
        <color theme="1"/>
        <rFont val="Calibri"/>
        <family val="2"/>
        <scheme val="minor"/>
      </rPr>
      <t>Figure 3d:</t>
    </r>
    <r>
      <rPr>
        <sz val="16"/>
        <color theme="1"/>
        <rFont val="Calibri"/>
        <family val="2"/>
        <scheme val="minor"/>
      </rPr>
      <t xml:space="preserve"> LowC SDS-PAGE gels after Coomassie staining showing the phosphorylation of 3.4 µM KaiC3 after incubation with 7.4 µM KaiB3 and</t>
    </r>
    <r>
      <rPr>
        <b/>
        <sz val="16"/>
        <color theme="1"/>
        <rFont val="Calibri"/>
        <family val="2"/>
        <scheme val="minor"/>
      </rPr>
      <t xml:space="preserve"> </t>
    </r>
    <r>
      <rPr>
        <sz val="16"/>
        <color theme="1"/>
        <rFont val="Calibri"/>
        <family val="2"/>
        <scheme val="minor"/>
      </rPr>
      <t>2.8 µM KaiA3 at</t>
    </r>
    <r>
      <rPr>
        <b/>
        <sz val="16"/>
        <color theme="1"/>
        <rFont val="Calibri"/>
        <family val="2"/>
        <scheme val="minor"/>
      </rPr>
      <t xml:space="preserve"> 25°C</t>
    </r>
    <r>
      <rPr>
        <sz val="16"/>
        <color theme="1"/>
        <rFont val="Calibri"/>
        <family val="2"/>
        <scheme val="minor"/>
      </rPr>
      <t xml:space="preserve"> over time. The brightness and contrast have been adjusted</t>
    </r>
  </si>
  <si>
    <t>NP-KaiC3</t>
  </si>
  <si>
    <t>P-KaiC3</t>
  </si>
  <si>
    <t>PP-KaiC3</t>
  </si>
  <si>
    <t>230306_Assay3_KC3_densitometric</t>
  </si>
  <si>
    <t>230301_Assay2_KC3_densitometric</t>
  </si>
  <si>
    <t>230223_Assay1_KC3_densitometric</t>
  </si>
  <si>
    <r>
      <rPr>
        <b/>
        <sz val="16"/>
        <color theme="1"/>
        <rFont val="Calibri"/>
        <family val="2"/>
        <scheme val="minor"/>
      </rPr>
      <t>Figure 3c:</t>
    </r>
    <r>
      <rPr>
        <sz val="16"/>
        <color theme="1"/>
        <rFont val="Calibri"/>
        <family val="2"/>
        <scheme val="minor"/>
      </rPr>
      <t xml:space="preserve"> LowC SDS-PAGE gels after Coomassie staining showing the phosphorylation of 3.4 µM KaiC3 after incubation with 7.4 µM KaiB3 and </t>
    </r>
    <r>
      <rPr>
        <b/>
        <sz val="16"/>
        <color theme="1"/>
        <rFont val="Calibri"/>
        <family val="2"/>
        <scheme val="minor"/>
      </rPr>
      <t>0 µM KaiA3</t>
    </r>
    <r>
      <rPr>
        <sz val="16"/>
        <color theme="1"/>
        <rFont val="Calibri"/>
        <family val="2"/>
        <scheme val="minor"/>
      </rPr>
      <t xml:space="preserve"> at 30°C over time. The brightness and contrast have been adjusted</t>
    </r>
  </si>
  <si>
    <t>Assay 3</t>
  </si>
  <si>
    <t>Assay 2</t>
  </si>
  <si>
    <t>Assay 1</t>
  </si>
  <si>
    <t>230306_Assay3_0.5µM_densitometric</t>
  </si>
  <si>
    <t>230301_Assay2_0.5µM_densitometric</t>
  </si>
  <si>
    <t>230301_Assay1_0.5µM_densitometric</t>
  </si>
  <si>
    <r>
      <rPr>
        <b/>
        <sz val="16"/>
        <color theme="1"/>
        <rFont val="Calibri"/>
        <family val="2"/>
        <scheme val="minor"/>
      </rPr>
      <t>Figure 3c:</t>
    </r>
    <r>
      <rPr>
        <sz val="16"/>
        <color theme="1"/>
        <rFont val="Calibri"/>
        <family val="2"/>
        <scheme val="minor"/>
      </rPr>
      <t xml:space="preserve"> LowC SDS-PAGE gels after Coomassie staining showing the phosphorylation of 3.4 µM KaiC3 after incubation with 7.4 µM KaiB3 and </t>
    </r>
    <r>
      <rPr>
        <b/>
        <sz val="16"/>
        <color theme="1"/>
        <rFont val="Calibri"/>
        <family val="2"/>
        <scheme val="minor"/>
      </rPr>
      <t>0.5 µM KaiA3</t>
    </r>
    <r>
      <rPr>
        <sz val="16"/>
        <color theme="1"/>
        <rFont val="Calibri"/>
        <family val="2"/>
        <scheme val="minor"/>
      </rPr>
      <t xml:space="preserve"> at 30°C over time. The brightness and contrast have been adjusted</t>
    </r>
  </si>
  <si>
    <t>230321_Assay3_1.4µM_densitometric</t>
  </si>
  <si>
    <t>230306_Assay3_1.4µM_densitometric</t>
  </si>
  <si>
    <t>230316_Assay2_1.4µM_densitometric</t>
  </si>
  <si>
    <t>230301_Assay2_1.4µM_densitometric</t>
  </si>
  <si>
    <t>230316_Assay1_1.4µM_densitometric_2</t>
  </si>
  <si>
    <t>230223_Assay1_1.4µM_densitometric</t>
  </si>
  <si>
    <t>For assay 1.2 two bands were analyzed,  upper band (PP-Form) and lower band (P+NP-Form)</t>
  </si>
  <si>
    <r>
      <rPr>
        <b/>
        <sz val="16"/>
        <color theme="1"/>
        <rFont val="Calibri"/>
        <family val="2"/>
        <scheme val="minor"/>
      </rPr>
      <t>Figure 3c:</t>
    </r>
    <r>
      <rPr>
        <sz val="16"/>
        <color theme="1"/>
        <rFont val="Calibri"/>
        <family val="2"/>
        <scheme val="minor"/>
      </rPr>
      <t xml:space="preserve"> LowC SDS-PAGE gels after Coomassie staining showing the phosphorylation of 3.4 µM KaiC3 after incubation with 7.4 µM KaiB3 and </t>
    </r>
    <r>
      <rPr>
        <b/>
        <sz val="16"/>
        <color theme="1"/>
        <rFont val="Calibri"/>
        <family val="2"/>
        <scheme val="minor"/>
      </rPr>
      <t>1.4 µM KaiA3</t>
    </r>
    <r>
      <rPr>
        <sz val="16"/>
        <color theme="1"/>
        <rFont val="Calibri"/>
        <family val="2"/>
        <scheme val="minor"/>
      </rPr>
      <t xml:space="preserve"> at 30°C over time. The brightness and contrast have been adjusted</t>
    </r>
  </si>
  <si>
    <t>230321_Assay3_2.8µM_densitometric</t>
  </si>
  <si>
    <t>230306_Assay3_2.8µM_densitometric</t>
  </si>
  <si>
    <t>230316_Assay2_2.8µM_densitometric</t>
  </si>
  <si>
    <t>230301_Assay2_2.8µM_densitometric</t>
  </si>
  <si>
    <t>230316_Assay1_2.8µM_densitometric_2</t>
  </si>
  <si>
    <t>230223_Assay1_2.8µM_densitometric</t>
  </si>
  <si>
    <r>
      <rPr>
        <b/>
        <sz val="16"/>
        <color theme="1"/>
        <rFont val="Calibri"/>
        <family val="2"/>
        <scheme val="minor"/>
      </rPr>
      <t>Figure 3c:</t>
    </r>
    <r>
      <rPr>
        <sz val="16"/>
        <color theme="1"/>
        <rFont val="Calibri"/>
        <family val="2"/>
        <scheme val="minor"/>
      </rPr>
      <t xml:space="preserve"> LowC SDS-PAGE gels after Coomassie staining showing the phosphorylation of 3.4 µM KaiC3 after incubation with 7.4 µM KaiB3 and</t>
    </r>
    <r>
      <rPr>
        <b/>
        <sz val="16"/>
        <color theme="1"/>
        <rFont val="Calibri"/>
        <family val="2"/>
        <scheme val="minor"/>
      </rPr>
      <t xml:space="preserve"> 2.8 µM KaiA3</t>
    </r>
    <r>
      <rPr>
        <sz val="16"/>
        <color theme="1"/>
        <rFont val="Calibri"/>
        <family val="2"/>
        <scheme val="minor"/>
      </rPr>
      <t xml:space="preserve"> at 30°C over time. The brightness and contrast have been adjusted</t>
    </r>
  </si>
  <si>
    <t>values taken from assay 3, 18 h, 8.4 µM KaiA3</t>
  </si>
  <si>
    <t>mix up with assay 3, 18h sample of 8.4 µM KaiA3!</t>
  </si>
  <si>
    <t>230306_Assay3_4.2µM_densitometric</t>
  </si>
  <si>
    <t>230301_Assay2_4.2µM_densitometric</t>
  </si>
  <si>
    <t>230223_Assay1_4.2µM_densitometric</t>
  </si>
  <si>
    <t>sample lane 4: error during application, mix up with assay 3, 18h sample of 8.4 µM KaiA3! (see gel next sheet)</t>
  </si>
  <si>
    <r>
      <rPr>
        <b/>
        <sz val="16"/>
        <color theme="1"/>
        <rFont val="Calibri"/>
        <family val="2"/>
        <scheme val="minor"/>
      </rPr>
      <t>Figure 3c:</t>
    </r>
    <r>
      <rPr>
        <sz val="16"/>
        <color theme="1"/>
        <rFont val="Calibri"/>
        <family val="2"/>
        <scheme val="minor"/>
      </rPr>
      <t xml:space="preserve"> LowC SDS-PAGE gels after Coomassie staining showing the phosphorylation of 3.4 µM KaiC3 after incubation with 7.4 µM KaiB3 and</t>
    </r>
    <r>
      <rPr>
        <b/>
        <sz val="16"/>
        <color theme="1"/>
        <rFont val="Calibri"/>
        <family val="2"/>
        <scheme val="minor"/>
      </rPr>
      <t xml:space="preserve"> 4.2 µM KaiA3</t>
    </r>
    <r>
      <rPr>
        <sz val="16"/>
        <color theme="1"/>
        <rFont val="Calibri"/>
        <family val="2"/>
        <scheme val="minor"/>
      </rPr>
      <t xml:space="preserve"> at 30°C over time. The brightness and contrast have been adjusted</t>
    </r>
  </si>
  <si>
    <t>values taken from assay 3, 18 h, 4.2 µM KaiA3</t>
  </si>
  <si>
    <t>mix up with assay 3, 18h sample of 4.2 µM KaiA3!</t>
  </si>
  <si>
    <t>230306_Assay3_8.4µM_densitometric</t>
  </si>
  <si>
    <t>230301_Assay2_8.4µM_densitometric</t>
  </si>
  <si>
    <t>230223_Assay1_8.4µM_densitometric</t>
  </si>
  <si>
    <t>sample lane 4: error during application, mix up with assay 3, 18h sample of 4.2 µM KaiA3! (see gel previous sheet)</t>
  </si>
  <si>
    <r>
      <rPr>
        <b/>
        <sz val="16"/>
        <color theme="1"/>
        <rFont val="Calibri"/>
        <family val="2"/>
        <scheme val="minor"/>
      </rPr>
      <t>Figure 3c:</t>
    </r>
    <r>
      <rPr>
        <sz val="16"/>
        <color theme="1"/>
        <rFont val="Calibri"/>
        <family val="2"/>
        <scheme val="minor"/>
      </rPr>
      <t xml:space="preserve"> LowC SDS-PAGE gels after Coomassie staining showing the phosphorylation of 3.4 µM KaiC3 after incubation with 7.4 µM KaiB3 and</t>
    </r>
    <r>
      <rPr>
        <b/>
        <sz val="16"/>
        <color theme="1"/>
        <rFont val="Calibri"/>
        <family val="2"/>
        <scheme val="minor"/>
      </rPr>
      <t xml:space="preserve"> 8.4 µM KaiA3</t>
    </r>
    <r>
      <rPr>
        <sz val="16"/>
        <color theme="1"/>
        <rFont val="Calibri"/>
        <family val="2"/>
        <scheme val="minor"/>
      </rPr>
      <t xml:space="preserve"> at 30°C over time. The brightness and contrast have been adjusted</t>
    </r>
  </si>
  <si>
    <t>8.4 µM KaiA3</t>
  </si>
  <si>
    <t>4.2 µM KaiA3</t>
  </si>
  <si>
    <t>2.8 µM KaiA3</t>
  </si>
  <si>
    <t>1.4 µM KaiA3</t>
  </si>
  <si>
    <t>0.5 µM KaiA3</t>
  </si>
  <si>
    <t>0 µM KaiA3</t>
  </si>
  <si>
    <t>calculated in Graphpad Prism</t>
  </si>
  <si>
    <t>1.4 µM KaiC3</t>
  </si>
  <si>
    <t>0.0 µM KaiA3</t>
  </si>
  <si>
    <r>
      <rPr>
        <b/>
        <sz val="16"/>
        <color theme="1"/>
        <rFont val="Calibri"/>
        <family val="2"/>
        <scheme val="minor"/>
      </rPr>
      <t>Figure 3a:</t>
    </r>
    <r>
      <rPr>
        <sz val="16"/>
        <color theme="1"/>
        <rFont val="Calibri"/>
        <family val="2"/>
        <scheme val="minor"/>
      </rPr>
      <t xml:space="preserve"> LowC SDS-PAGE gels after Coomassie staining showing the phosphorylation of 3.4 µM KaiC3 after incubation with 7.4 µM KaiB3 and</t>
    </r>
    <r>
      <rPr>
        <b/>
        <sz val="16"/>
        <color theme="1"/>
        <rFont val="Calibri"/>
        <family val="2"/>
        <scheme val="minor"/>
      </rPr>
      <t xml:space="preserve"> various KaiA3 concentrations</t>
    </r>
    <r>
      <rPr>
        <sz val="16"/>
        <color theme="1"/>
        <rFont val="Calibri"/>
        <family val="2"/>
        <scheme val="minor"/>
      </rPr>
      <t xml:space="preserve"> at 30°C over time. Black box indicates the cropped image shown in the main figure. The brightness and contrast have been adjusted</t>
    </r>
  </si>
  <si>
    <r>
      <rPr>
        <b/>
        <sz val="16"/>
        <color theme="1"/>
        <rFont val="Calibri"/>
        <family val="2"/>
        <scheme val="minor"/>
      </rPr>
      <t>Figure 3b:</t>
    </r>
    <r>
      <rPr>
        <sz val="16"/>
        <color theme="1"/>
        <rFont val="Calibri"/>
        <family val="2"/>
        <scheme val="minor"/>
      </rPr>
      <t xml:space="preserve"> LowC SDS-PAGE gel after Coomassie staining showing the phosphorylation of KaiC3 after incubation with Lambda phosphatase in the presence or absence of phosphatase inhibitors. Black box indicates the cropped image shown in the main figure. The brightness and contrast have been adjusted</t>
    </r>
  </si>
  <si>
    <t>The original scans are shown in Figue S5</t>
  </si>
  <si>
    <t>Western Blot, KaiA3-His immunodetection with a monoclonal anti-6x-His Tag antibody conjugated to HRP (MA1-21315-HRP, Thermo Fisher, 1:2000 diluted)</t>
  </si>
  <si>
    <t>Clear Native PAGE</t>
  </si>
  <si>
    <r>
      <rPr>
        <b/>
        <sz val="16"/>
        <color theme="1"/>
        <rFont val="Calibri"/>
        <family val="2"/>
        <scheme val="minor"/>
      </rPr>
      <t>Figure 2b:</t>
    </r>
    <r>
      <rPr>
        <sz val="16"/>
        <color theme="1"/>
        <rFont val="Calibri"/>
        <family val="2"/>
        <scheme val="minor"/>
      </rPr>
      <t xml:space="preserve"> Interaction analysis of recombinant Kai proteins on native polyacrylamide gels. Black boxes indicate the cropped images shown in the main figure. The brightness and contrast have been adjusted</t>
    </r>
  </si>
  <si>
    <t xml:space="preserve">lower panel, 16 h </t>
  </si>
  <si>
    <t xml:space="preserve">lower panel, 0 h </t>
  </si>
  <si>
    <t xml:space="preserve">upper panel, 16 h </t>
  </si>
  <si>
    <t xml:space="preserve">upper panel, 0 h </t>
  </si>
  <si>
    <r>
      <rPr>
        <b/>
        <sz val="16"/>
        <color theme="1"/>
        <rFont val="Calibri"/>
        <family val="2"/>
        <scheme val="minor"/>
      </rPr>
      <t>Figure 2c:</t>
    </r>
    <r>
      <rPr>
        <sz val="16"/>
        <color theme="1"/>
        <rFont val="Calibri"/>
        <family val="2"/>
        <scheme val="minor"/>
      </rPr>
      <t xml:space="preserve"> KaiC3 phosphorylation after incubation with various Kai roteins, analysed via LowC SDS-PAGE  in Tris-Trcine buffer and Coomassie staining.  Black boxes indicate the cropped images shown in the main figure. The brightness and contrast have been adjusted</t>
    </r>
  </si>
  <si>
    <t>hyper-KaiC3/100</t>
  </si>
  <si>
    <t>hyper-KaiC1/100</t>
  </si>
  <si>
    <t>total KaiC3</t>
  </si>
  <si>
    <t>hyper KaiC3</t>
  </si>
  <si>
    <t>total KaiC1</t>
  </si>
  <si>
    <t>hyper KaiC1</t>
  </si>
  <si>
    <t>time (h)</t>
  </si>
  <si>
    <t>in vivo phosphorylation</t>
  </si>
  <si>
    <t>in vivo abundance</t>
  </si>
  <si>
    <t>Densitometric analysis for Figure 4b</t>
  </si>
  <si>
    <t>immonodetection with anti-KaiC3 antibody (1:7500 dilution)</t>
  </si>
  <si>
    <t>immonodetection with anti-KaiC1 antibody (1:3750 dilution)</t>
  </si>
  <si>
    <t>KaiC3</t>
  </si>
  <si>
    <t>KaiC1</t>
  </si>
  <si>
    <t>Relative_Amplitude_error</t>
  </si>
  <si>
    <t>Relative Amplitude 1st Peak [a.u.]</t>
  </si>
  <si>
    <t>Phase_Shift_error</t>
  </si>
  <si>
    <t>Phase Shift 1st Peak [h]</t>
  </si>
  <si>
    <t>sd_height</t>
  </si>
  <si>
    <t>mean_height</t>
  </si>
  <si>
    <t>sd_timepoint</t>
  </si>
  <si>
    <t>mean_timepoint</t>
  </si>
  <si>
    <t>deltaKaiA3C3_n=5</t>
  </si>
  <si>
    <t>deltaKaiA1B1C1_n=5</t>
  </si>
  <si>
    <t>deltaKaiB3C3_n=5</t>
  </si>
  <si>
    <t>deltaKaiA3B3_n=5</t>
  </si>
  <si>
    <t>deltaKaiC3_n=5</t>
  </si>
  <si>
    <t>deltaKaiB3_n=5</t>
  </si>
  <si>
    <t>deltaKaiA3_n=5</t>
  </si>
  <si>
    <t>WT_n=5</t>
  </si>
  <si>
    <t>Experiment 3 (indicated with squares in Figure 5i):</t>
  </si>
  <si>
    <t>deltaKaiA1B1C1_n=4</t>
  </si>
  <si>
    <t>deltaKaiA3C3_n=4</t>
  </si>
  <si>
    <t>deltaKaiB3_n=4</t>
  </si>
  <si>
    <t>deltaKaiA3B3C3_n=4</t>
  </si>
  <si>
    <t>deltaKaiB3C3_n=4</t>
  </si>
  <si>
    <t>deltaKaiA3B3_n=4</t>
  </si>
  <si>
    <t>deltaKaiC3_n=4</t>
  </si>
  <si>
    <t>deltaKaiA3_n=4</t>
  </si>
  <si>
    <t>WT_n=4</t>
  </si>
  <si>
    <t>Experiment 2 (indicated with triangles in Figure 5i):</t>
  </si>
  <si>
    <t>deltaKaiA3B3C3_n=5</t>
  </si>
  <si>
    <t>Experiment 1 (indicated with circles in Figure 5i):</t>
  </si>
  <si>
    <t>sd</t>
  </si>
  <si>
    <t>median</t>
  </si>
  <si>
    <t>mean</t>
  </si>
  <si>
    <r>
      <rPr>
        <b/>
        <sz val="11"/>
        <color theme="1"/>
        <rFont val="Calibri"/>
        <family val="2"/>
      </rPr>
      <t>∆kai</t>
    </r>
    <r>
      <rPr>
        <b/>
        <sz val="11"/>
        <color theme="1"/>
        <rFont val="Calibri"/>
        <family val="2"/>
        <scheme val="minor"/>
      </rPr>
      <t>B3C3</t>
    </r>
  </si>
  <si>
    <r>
      <rPr>
        <b/>
        <sz val="11"/>
        <color theme="1"/>
        <rFont val="Calibri"/>
        <family val="2"/>
      </rPr>
      <t>∆kai</t>
    </r>
    <r>
      <rPr>
        <b/>
        <sz val="11"/>
        <color theme="1"/>
        <rFont val="Calibri"/>
        <family val="2"/>
        <scheme val="minor"/>
      </rPr>
      <t>A3C3</t>
    </r>
  </si>
  <si>
    <r>
      <rPr>
        <b/>
        <sz val="11"/>
        <color theme="1"/>
        <rFont val="Calibri"/>
        <family val="2"/>
      </rPr>
      <t>∆kai</t>
    </r>
    <r>
      <rPr>
        <b/>
        <sz val="11"/>
        <color theme="1"/>
        <rFont val="Calibri"/>
        <family val="2"/>
        <scheme val="minor"/>
      </rPr>
      <t>A3B3</t>
    </r>
  </si>
  <si>
    <r>
      <rPr>
        <b/>
        <sz val="11"/>
        <color theme="1"/>
        <rFont val="Calibri"/>
        <family val="2"/>
      </rPr>
      <t>∆kai</t>
    </r>
    <r>
      <rPr>
        <b/>
        <sz val="11"/>
        <color theme="1"/>
        <rFont val="Calibri"/>
        <family val="2"/>
        <scheme val="minor"/>
      </rPr>
      <t>A3</t>
    </r>
  </si>
  <si>
    <r>
      <rPr>
        <b/>
        <sz val="11"/>
        <color theme="1"/>
        <rFont val="Calibri"/>
        <family val="2"/>
      </rPr>
      <t>∆kai</t>
    </r>
    <r>
      <rPr>
        <b/>
        <sz val="11"/>
        <color theme="1"/>
        <rFont val="Calibri"/>
        <family val="2"/>
        <scheme val="minor"/>
      </rPr>
      <t>C3</t>
    </r>
  </si>
  <si>
    <r>
      <rPr>
        <b/>
        <sz val="11"/>
        <color theme="1"/>
        <rFont val="Calibri"/>
        <family val="2"/>
      </rPr>
      <t>∆kai</t>
    </r>
    <r>
      <rPr>
        <b/>
        <sz val="11"/>
        <color theme="1"/>
        <rFont val="Calibri"/>
        <family val="2"/>
        <scheme val="minor"/>
      </rPr>
      <t>A3B3C3</t>
    </r>
  </si>
  <si>
    <t>WT</t>
  </si>
  <si>
    <t>1st period [h]</t>
  </si>
  <si>
    <t>Darkness (26 days) + 0.2% glucose</t>
  </si>
  <si>
    <t>Continuous light (3 days) + 0.2% glucose</t>
  </si>
  <si>
    <t>Light-dark cycles + 0.2% Glucose</t>
  </si>
  <si>
    <t>Continuous light + 0.2% Glucose</t>
  </si>
  <si>
    <r>
      <rPr>
        <b/>
        <sz val="14"/>
        <color rgb="FF000000"/>
        <rFont val="Arial"/>
        <family val="2"/>
      </rPr>
      <t>Viability Assays (Fig. 6):</t>
    </r>
    <r>
      <rPr>
        <sz val="14"/>
        <color rgb="FF000000"/>
        <rFont val="Arial"/>
        <family val="2"/>
      </rPr>
      <t xml:space="preserve"> Pictures were cropped to show viability of certain strains. Used strains are marked in red boxes. </t>
    </r>
  </si>
  <si>
    <t>Light-dark cycles without Glucose</t>
  </si>
  <si>
    <t>Continuous light without Glucose</t>
  </si>
  <si>
    <t>IM000241</t>
  </si>
  <si>
    <t>IM000220</t>
  </si>
  <si>
    <t>IM000226</t>
  </si>
  <si>
    <r>
      <rPr>
        <b/>
        <sz val="14"/>
        <color rgb="FF000000"/>
        <rFont val="Arial"/>
        <family val="2"/>
      </rPr>
      <t>Figure 7a:</t>
    </r>
    <r>
      <rPr>
        <sz val="14"/>
        <color rgb="FF000000"/>
        <rFont val="Arial"/>
        <family val="2"/>
      </rPr>
      <t xml:space="preserve"> Western blots showing the phosphorylation of KaiC3. Red boxes indicate the cropped image in the main figure. The color of the picture has been inverted and brightness and contrast has been adjusted.</t>
    </r>
  </si>
  <si>
    <r>
      <rPr>
        <b/>
        <sz val="14"/>
        <color rgb="FF000000"/>
        <rFont val="Arial"/>
        <family val="2"/>
      </rPr>
      <t>Fig 7b:</t>
    </r>
    <r>
      <rPr>
        <sz val="14"/>
        <color rgb="FF000000"/>
        <rFont val="Arial"/>
        <family val="2"/>
      </rPr>
      <t xml:space="preserve"> Comparison of phosphorylation of KaiC3 in-vivo and in-vitro in presence and absence of KaiA3. Red box indicates the cropped image shown in the main figure. The picture has been inverted and brightness and contrast have been adjusted. </t>
    </r>
  </si>
  <si>
    <t>un-t: untreated</t>
  </si>
  <si>
    <t>IM000320</t>
  </si>
  <si>
    <r>
      <rPr>
        <b/>
        <sz val="14"/>
        <color rgb="FF000000"/>
        <rFont val="Arial"/>
        <family val="2"/>
      </rPr>
      <t>Fig 7b:</t>
    </r>
    <r>
      <rPr>
        <sz val="14"/>
        <color rgb="FF000000"/>
        <rFont val="Arial"/>
        <family val="2"/>
      </rPr>
      <t xml:space="preserve"> Comparison of phosphorylation of KaiC3 in-vitro in presence of KaiA3 and de-phosphorylated via </t>
    </r>
    <r>
      <rPr>
        <sz val="14"/>
        <color rgb="FF000000"/>
        <rFont val="Calibri"/>
        <family val="2"/>
      </rPr>
      <t>λ</t>
    </r>
    <r>
      <rPr>
        <sz val="14"/>
        <color rgb="FF000000"/>
        <rFont val="Arial"/>
        <family val="2"/>
      </rPr>
      <t xml:space="preserve">-phosphatase (λ-PP). Red box indicates the cropped image shown in the main figure. The picture has been inverted and brightness and contrast have been adjusted. </t>
    </r>
  </si>
  <si>
    <t>IM000345</t>
  </si>
  <si>
    <r>
      <rPr>
        <b/>
        <sz val="11"/>
        <color rgb="FF000000"/>
        <rFont val="Aptos Narrow"/>
        <family val="2"/>
      </rPr>
      <t>Fig. 7d:</t>
    </r>
    <r>
      <rPr>
        <sz val="11"/>
        <color theme="1"/>
        <rFont val="Calibri"/>
        <family val="2"/>
        <scheme val="minor"/>
      </rPr>
      <t xml:space="preserve"> Mean grey value measured in raw data file via ImageJ (Fiji). Measured bands are indicated via red arrows. </t>
    </r>
  </si>
  <si>
    <t>IM000196</t>
  </si>
  <si>
    <t>48h</t>
  </si>
  <si>
    <t>42h</t>
  </si>
  <si>
    <t>36h</t>
  </si>
  <si>
    <t>30h</t>
  </si>
  <si>
    <t>24h</t>
  </si>
  <si>
    <t>18h</t>
  </si>
  <si>
    <t>12h</t>
  </si>
  <si>
    <t>6h</t>
  </si>
  <si>
    <t>0h</t>
  </si>
  <si>
    <t>Ratio (P/-P)</t>
  </si>
  <si>
    <t>phosphorylated</t>
  </si>
  <si>
    <t>dephosphorylated</t>
  </si>
  <si>
    <t xml:space="preserve">Bio-replicate 4: </t>
  </si>
  <si>
    <t>IM000204</t>
  </si>
  <si>
    <t xml:space="preserve">Bio-replicate 3: </t>
  </si>
  <si>
    <t>IM000183</t>
  </si>
  <si>
    <t>IM000176</t>
  </si>
  <si>
    <t>kaiA3-OE</t>
  </si>
  <si>
    <t>ΔkaiA3</t>
  </si>
  <si>
    <t>Mean values and SD for the ratio of PP-KaiC3 to NP-KaiC3</t>
  </si>
  <si>
    <t xml:space="preserve">Bio-replicate 2: </t>
  </si>
  <si>
    <t>IM000210</t>
  </si>
  <si>
    <t xml:space="preserve">Bio-replicate 1: </t>
  </si>
  <si>
    <t>1.30_IM000153</t>
  </si>
  <si>
    <t>1.45_IM000149</t>
  </si>
  <si>
    <t>summary</t>
  </si>
  <si>
    <r>
      <t xml:space="preserve">Since the </t>
    </r>
    <r>
      <rPr>
        <sz val="11"/>
        <color rgb="FF000000"/>
        <rFont val="Calibri"/>
        <family val="2"/>
      </rPr>
      <t xml:space="preserve">ΔkaiA3 strain is contaminated. The spotsassay has been repeated.  </t>
    </r>
  </si>
  <si>
    <t>Darkness + 0.2 % glucose 26 days</t>
  </si>
  <si>
    <t>Continuous light + 0.2% glucose</t>
  </si>
  <si>
    <t>Continuous light without glucose</t>
  </si>
  <si>
    <r>
      <rPr>
        <b/>
        <sz val="14"/>
        <color rgb="FF000000"/>
        <rFont val="Arial"/>
        <family val="2"/>
      </rPr>
      <t>Viability Assays (Fig. S11):</t>
    </r>
    <r>
      <rPr>
        <sz val="14"/>
        <color rgb="FF000000"/>
        <rFont val="Arial"/>
        <family val="2"/>
      </rPr>
      <t xml:space="preserve"> Pictures were cropped to show viability of certain strains. Used strains are marked in red boxes. </t>
    </r>
  </si>
  <si>
    <r>
      <t>and Goat anti-rabbit</t>
    </r>
    <r>
      <rPr>
        <sz val="14"/>
        <color theme="1"/>
        <rFont val="Arial"/>
        <family val="2"/>
      </rPr>
      <t xml:space="preserve"> IgG (H+L) S</t>
    </r>
    <r>
      <rPr>
        <sz val="14"/>
        <color rgb="FF212121"/>
        <rFont val="Arial"/>
        <family val="2"/>
      </rPr>
      <t>econdary Antibody, HRP</t>
    </r>
    <r>
      <rPr>
        <sz val="14"/>
        <color theme="1"/>
        <rFont val="Arial"/>
        <family val="2"/>
      </rPr>
      <t xml:space="preserve"> (Thermo Fisher Scientific, 1:10000 dilution). </t>
    </r>
  </si>
  <si>
    <r>
      <rPr>
        <b/>
        <sz val="16"/>
        <color theme="1"/>
        <rFont val="Arial"/>
        <family val="2"/>
      </rPr>
      <t xml:space="preserve">Figure 4a: </t>
    </r>
    <r>
      <rPr>
        <sz val="16"/>
        <color theme="1"/>
        <rFont val="Arial"/>
        <family val="2"/>
      </rPr>
      <t>Western blots showing KaiC1 and KaiC3 phosphorylation ovr 3 days. The red box indicates the cropped area diplayed in the main text. The brightness and contrast have been adjusted</t>
    </r>
  </si>
  <si>
    <t>stain-free gel</t>
  </si>
  <si>
    <t>left: immonodetection with anti-KaiC1 antibody (1:3750 dilution)</t>
  </si>
  <si>
    <t>right: immonodetection with anti-KaiC3 antibody (1:7500 dilution)</t>
  </si>
  <si>
    <r>
      <rPr>
        <b/>
        <sz val="16"/>
        <color theme="1"/>
        <rFont val="Arial"/>
        <family val="2"/>
      </rPr>
      <t xml:space="preserve">Figure S9b: </t>
    </r>
    <r>
      <rPr>
        <sz val="16"/>
        <color theme="1"/>
        <rFont val="Arial"/>
        <family val="2"/>
      </rPr>
      <t>Western blots to show cross reactivity of KaiC1 and KaiC3 antibodies. The red box indicates the cropped area diplayed in the main text. The brightness and contrast have been adjusted and the image was squeezed.</t>
    </r>
  </si>
  <si>
    <t>Summary of data</t>
  </si>
  <si>
    <t>concentration (µM)</t>
  </si>
  <si>
    <t>See Source data of Figure 3c for gel images and quantifications</t>
  </si>
  <si>
    <t>mean value and SD calculated in graphpad prism</t>
  </si>
  <si>
    <t>assay</t>
  </si>
  <si>
    <t>1.4 µM KaiA3 average of technical replicates</t>
  </si>
  <si>
    <t>2.8 µM KaiA3 average of technical replicates</t>
  </si>
  <si>
    <t>Mean values and SD for the ratio of PP-KaiC3 to total KaiC3 from 3 assays</t>
  </si>
  <si>
    <t>Standard deviation in % percent (calculated from mean and SD above)</t>
  </si>
  <si>
    <t>SD (% of mean)</t>
  </si>
  <si>
    <t>assay number + Gel number</t>
  </si>
  <si>
    <t>25°C assay 1</t>
  </si>
  <si>
    <t>25°C assay 2</t>
  </si>
  <si>
    <t>30°C assay 1</t>
  </si>
  <si>
    <t>30 °C assay 2</t>
  </si>
  <si>
    <t>35°C assay 1</t>
  </si>
  <si>
    <t>25.1</t>
  </si>
  <si>
    <t>25.2</t>
  </si>
  <si>
    <t>30.1</t>
  </si>
  <si>
    <t>30.2</t>
  </si>
  <si>
    <t>35.1</t>
  </si>
  <si>
    <t>temperature + assay number</t>
  </si>
  <si>
    <t>Mean values and SD of the technical replicates for each assay</t>
  </si>
  <si>
    <t>Mean values and SD for each temperature</t>
  </si>
  <si>
    <t>molarity of KaiA3</t>
  </si>
  <si>
    <t>assay number (+ gel number for 1.4 µM and 2.8 µM)</t>
  </si>
  <si>
    <t>Standard deviation in percent (calculated from mean and SD above)</t>
  </si>
  <si>
    <r>
      <rPr>
        <b/>
        <sz val="12"/>
        <color theme="1"/>
        <rFont val="Calibri"/>
        <family val="2"/>
        <scheme val="minor"/>
      </rPr>
      <t xml:space="preserve">Figure S1b: </t>
    </r>
    <r>
      <rPr>
        <sz val="12"/>
        <color theme="1"/>
        <rFont val="Calibri"/>
        <family val="2"/>
        <scheme val="minor"/>
      </rPr>
      <t>Agarose gel showing PCR products after colony PCR to test segregation of the ΔkaiA3 deletion strain nd ΔkaiA3/kaiA3 complementation strain with primer pair P15/P29. The image has been inverted and brightness and contrast have been adjusted.</t>
    </r>
  </si>
  <si>
    <r>
      <rPr>
        <b/>
        <sz val="12"/>
        <color theme="1"/>
        <rFont val="Calibri"/>
        <family val="2"/>
        <scheme val="minor"/>
      </rPr>
      <t xml:space="preserve">Figure S1c: </t>
    </r>
    <r>
      <rPr>
        <sz val="12"/>
        <color theme="1"/>
        <rFont val="Calibri"/>
        <family val="2"/>
        <scheme val="minor"/>
      </rPr>
      <t>Agarose gel showing PCR products after colony PCR  to  verify  ΔkaiA3B3 deletion in the ΔkaiC3 strain using primer pair P15/P30. The image has been inverted and brightness and contrast have been adjusted.</t>
    </r>
  </si>
  <si>
    <t>molecular weight marker: Fisher BioReagents EZ-Run Prestained Rec protein Ladder , 10 to 170 kDa Catalog number: BP3603500 (Fisher Scientific)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</si>
</sst>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00"/>
    <numFmt numFmtId="166" formatCode="0.000"/>
  </numFmts>
  <fonts count="38" x14ac:knownFonts="1">
    <font>
      <sz val="11"/>
      <color theme="1"/>
      <name val="Calibri"/>
      <family val="2"/>
      <scheme val="minor"/>
    </font>
    <font>
      <sz val="12"/>
      <color theme="1"/>
      <name val="Calibri"/>
      <family val="2"/>
      <scheme val="minor"/>
    </font>
    <font>
      <sz val="14"/>
      <color theme="1"/>
      <name val="Calibri"/>
      <family val="2"/>
      <scheme val="minor"/>
    </font>
    <font>
      <sz val="10"/>
      <name val="Arial"/>
      <family val="2"/>
    </font>
    <font>
      <sz val="10"/>
      <name val="Arial"/>
      <family val="2"/>
    </font>
    <font>
      <sz val="16"/>
      <color theme="1"/>
      <name val="Calibri"/>
      <family val="2"/>
      <scheme val="minor"/>
    </font>
    <font>
      <b/>
      <sz val="16"/>
      <color theme="1"/>
      <name val="Calibri"/>
      <family val="2"/>
      <scheme val="minor"/>
    </font>
    <font>
      <sz val="11"/>
      <color theme="1"/>
      <name val="Calibri"/>
      <family val="2"/>
    </font>
    <font>
      <sz val="10"/>
      <name val="Arial"/>
      <family val="2"/>
    </font>
    <font>
      <sz val="11"/>
      <color rgb="FFC00000"/>
      <name val="Calibri"/>
      <family val="2"/>
      <scheme val="minor"/>
    </font>
    <font>
      <sz val="18"/>
      <color theme="1"/>
      <name val="Calibri"/>
      <family val="2"/>
      <scheme val="minor"/>
    </font>
    <font>
      <sz val="26"/>
      <color theme="1"/>
      <name val="Calibri"/>
      <family val="2"/>
      <scheme val="minor"/>
    </font>
    <font>
      <b/>
      <sz val="11"/>
      <color theme="1"/>
      <name val="Calibri"/>
      <family val="2"/>
      <scheme val="minor"/>
    </font>
    <font>
      <sz val="12"/>
      <color theme="1"/>
      <name val="Calibri"/>
      <family val="2"/>
      <scheme val="minor"/>
    </font>
    <font>
      <sz val="12"/>
      <name val="Arial"/>
      <family val="2"/>
    </font>
    <font>
      <b/>
      <sz val="12"/>
      <name val="Arial"/>
      <family val="2"/>
    </font>
    <font>
      <b/>
      <sz val="12"/>
      <color theme="1"/>
      <name val="Calibri"/>
      <family val="2"/>
      <scheme val="minor"/>
    </font>
    <font>
      <b/>
      <sz val="16"/>
      <color theme="1"/>
      <name val="Calibri"/>
      <family val="2"/>
      <scheme val="minor"/>
    </font>
    <font>
      <b/>
      <sz val="12"/>
      <color theme="1"/>
      <name val="Calibri"/>
      <family val="2"/>
      <scheme val="minor"/>
    </font>
    <font>
      <b/>
      <sz val="11"/>
      <color theme="1"/>
      <name val="Calibri"/>
      <family val="2"/>
    </font>
    <font>
      <sz val="11"/>
      <color rgb="FF000000"/>
      <name val="Aptos Narrow"/>
    </font>
    <font>
      <sz val="14"/>
      <color rgb="FF000000"/>
      <name val="Arial"/>
      <family val="2"/>
    </font>
    <font>
      <b/>
      <sz val="14"/>
      <color rgb="FF000000"/>
      <name val="Arial"/>
      <family val="2"/>
    </font>
    <font>
      <sz val="24"/>
      <color rgb="FFFF0000"/>
      <name val="Aptos Narrow"/>
    </font>
    <font>
      <sz val="11"/>
      <color rgb="FF000000"/>
      <name val="Arial"/>
      <family val="2"/>
    </font>
    <font>
      <sz val="14"/>
      <color rgb="FF000000"/>
      <name val="Calibri"/>
      <family val="2"/>
    </font>
    <font>
      <b/>
      <sz val="11"/>
      <color rgb="FF000000"/>
      <name val="Aptos Narrow"/>
      <family val="2"/>
    </font>
    <font>
      <sz val="10"/>
      <color rgb="FF000000"/>
      <name val="Arial"/>
      <family val="2"/>
    </font>
    <font>
      <b/>
      <sz val="11"/>
      <color rgb="FF000000"/>
      <name val="Aptos Narrow"/>
    </font>
    <font>
      <b/>
      <sz val="16"/>
      <color rgb="FF000000"/>
      <name val="Arial"/>
      <family val="2"/>
    </font>
    <font>
      <b/>
      <i/>
      <sz val="16"/>
      <color rgb="FF000000"/>
      <name val="Arial"/>
      <family val="2"/>
    </font>
    <font>
      <sz val="11"/>
      <color rgb="FF000000"/>
      <name val="Calibri"/>
      <family val="2"/>
    </font>
    <font>
      <sz val="26"/>
      <color rgb="FF000000"/>
      <name val="Calibri"/>
      <family val="2"/>
    </font>
    <font>
      <sz val="14"/>
      <color rgb="FF212121"/>
      <name val="Arial"/>
      <family val="2"/>
    </font>
    <font>
      <sz val="14"/>
      <color theme="1"/>
      <name val="Arial"/>
      <family val="2"/>
    </font>
    <font>
      <sz val="16"/>
      <color theme="1"/>
      <name val="Arial"/>
      <family val="2"/>
    </font>
    <font>
      <b/>
      <sz val="16"/>
      <color theme="1"/>
      <name val="Arial"/>
      <family val="2"/>
    </font>
    <font>
      <sz val="1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CCCC"/>
        <bgColor rgb="FFFFCCCC"/>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rgb="FFC00000"/>
      </right>
      <top style="medium">
        <color rgb="FFC00000"/>
      </top>
      <bottom style="medium">
        <color rgb="FFC00000"/>
      </bottom>
      <diagonal/>
    </border>
    <border>
      <left/>
      <right/>
      <top style="medium">
        <color rgb="FFC00000"/>
      </top>
      <bottom style="medium">
        <color rgb="FFC00000"/>
      </bottom>
      <diagonal/>
    </border>
    <border>
      <left style="medium">
        <color rgb="FFC00000"/>
      </left>
      <right/>
      <top style="medium">
        <color rgb="FFC00000"/>
      </top>
      <bottom style="medium">
        <color rgb="FFC00000"/>
      </bottom>
      <diagonal/>
    </border>
    <border>
      <left/>
      <right style="medium">
        <color rgb="FFC00000"/>
      </right>
      <top/>
      <bottom style="medium">
        <color rgb="FFC00000"/>
      </bottom>
      <diagonal/>
    </border>
    <border>
      <left/>
      <right/>
      <top/>
      <bottom style="medium">
        <color rgb="FFC00000"/>
      </bottom>
      <diagonal/>
    </border>
    <border>
      <left style="medium">
        <color rgb="FFC00000"/>
      </left>
      <right/>
      <top/>
      <bottom style="medium">
        <color rgb="FFC00000"/>
      </bottom>
      <diagonal/>
    </border>
    <border>
      <left/>
      <right style="medium">
        <color rgb="FFC00000"/>
      </right>
      <top/>
      <bottom/>
      <diagonal/>
    </border>
    <border>
      <left style="medium">
        <color rgb="FFC00000"/>
      </left>
      <right/>
      <top/>
      <bottom/>
      <diagonal/>
    </border>
    <border>
      <left/>
      <right style="medium">
        <color rgb="FFC00000"/>
      </right>
      <top style="medium">
        <color rgb="FFC00000"/>
      </top>
      <bottom/>
      <diagonal/>
    </border>
    <border>
      <left/>
      <right/>
      <top style="medium">
        <color rgb="FFC00000"/>
      </top>
      <bottom/>
      <diagonal/>
    </border>
    <border>
      <left style="medium">
        <color rgb="FFC00000"/>
      </left>
      <right/>
      <top style="medium">
        <color rgb="FFC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indexed="64"/>
      </left>
      <right style="medium">
        <color rgb="FF000000"/>
      </right>
      <top style="medium">
        <color indexed="64"/>
      </top>
      <bottom style="thin">
        <color rgb="FF000000"/>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13" fillId="0" borderId="0"/>
    <xf numFmtId="0" fontId="20" fillId="0" borderId="0"/>
    <xf numFmtId="0" fontId="31" fillId="0" borderId="0" applyNumberFormat="0" applyBorder="0" applyProtection="0"/>
  </cellStyleXfs>
  <cellXfs count="187">
    <xf numFmtId="0" fontId="0" fillId="0" borderId="0" xfId="0"/>
    <xf numFmtId="0" fontId="2" fillId="0" borderId="0" xfId="0" applyFont="1"/>
    <xf numFmtId="0" fontId="3" fillId="0" borderId="0" xfId="0" applyFont="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xf numFmtId="49" fontId="0" fillId="0" borderId="0" xfId="0" applyNumberFormat="1"/>
    <xf numFmtId="49" fontId="0" fillId="0" borderId="4" xfId="0" applyNumberFormat="1" applyBorder="1"/>
    <xf numFmtId="49" fontId="0" fillId="0" borderId="5" xfId="0" applyNumberFormat="1" applyBorder="1"/>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0" fillId="0" borderId="9" xfId="0" applyBorder="1"/>
    <xf numFmtId="0" fontId="0" fillId="0" borderId="10" xfId="0" applyBorder="1"/>
    <xf numFmtId="0" fontId="0" fillId="0" borderId="11" xfId="0" applyBorder="1"/>
    <xf numFmtId="0" fontId="4" fillId="0" borderId="0" xfId="0" applyFont="1" applyAlignment="1">
      <alignment horizontal="left"/>
    </xf>
    <xf numFmtId="0" fontId="4" fillId="0" borderId="5" xfId="0" applyFont="1" applyBorder="1" applyAlignment="1">
      <alignment horizontal="left"/>
    </xf>
    <xf numFmtId="0" fontId="0" fillId="0" borderId="3" xfId="0" applyBorder="1" applyAlignment="1">
      <alignment horizontal="left"/>
    </xf>
    <xf numFmtId="0" fontId="4" fillId="0" borderId="4" xfId="0" applyFont="1" applyBorder="1" applyAlignment="1">
      <alignment horizontal="left"/>
    </xf>
    <xf numFmtId="49" fontId="5" fillId="0" borderId="0" xfId="0" applyNumberFormat="1" applyFont="1" applyAlignment="1">
      <alignment horizontal="center" wrapText="1"/>
    </xf>
    <xf numFmtId="0" fontId="7" fillId="0" borderId="0" xfId="0" applyFont="1"/>
    <xf numFmtId="0" fontId="8" fillId="0" borderId="0" xfId="0" applyFont="1"/>
    <xf numFmtId="0" fontId="8" fillId="0" borderId="0" xfId="0" applyFont="1" applyAlignment="1">
      <alignment horizontal="center"/>
    </xf>
    <xf numFmtId="164" fontId="0" fillId="0" borderId="0" xfId="0" applyNumberFormat="1"/>
    <xf numFmtId="165" fontId="0" fillId="0" borderId="0" xfId="0" applyNumberFormat="1"/>
    <xf numFmtId="0" fontId="9" fillId="0" borderId="0" xfId="0" applyFont="1"/>
    <xf numFmtId="0" fontId="0" fillId="0" borderId="12" xfId="0" applyBorder="1"/>
    <xf numFmtId="0" fontId="7" fillId="0" borderId="13" xfId="0" applyFont="1" applyBorder="1"/>
    <xf numFmtId="0" fontId="7" fillId="0" borderId="14" xfId="0" applyFont="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0" fillId="0" borderId="0" xfId="0" applyFont="1"/>
    <xf numFmtId="0" fontId="11" fillId="0" borderId="0" xfId="0" applyFont="1"/>
    <xf numFmtId="0" fontId="13" fillId="0" borderId="0" xfId="1"/>
    <xf numFmtId="0" fontId="13" fillId="0" borderId="23" xfId="1" applyBorder="1"/>
    <xf numFmtId="0" fontId="14" fillId="0" borderId="23" xfId="1" applyFont="1" applyBorder="1"/>
    <xf numFmtId="0" fontId="13" fillId="0" borderId="11" xfId="1" applyBorder="1"/>
    <xf numFmtId="0" fontId="14" fillId="0" borderId="11" xfId="1" applyFont="1" applyBorder="1"/>
    <xf numFmtId="0" fontId="15" fillId="0" borderId="11" xfId="1" applyFont="1" applyBorder="1" applyAlignment="1">
      <alignment horizontal="center"/>
    </xf>
    <xf numFmtId="0" fontId="15" fillId="0" borderId="6" xfId="1" applyFont="1" applyBorder="1" applyAlignment="1">
      <alignment horizontal="center"/>
    </xf>
    <xf numFmtId="0" fontId="15" fillId="0" borderId="24" xfId="1" applyFont="1" applyBorder="1" applyAlignment="1">
      <alignment horizontal="center"/>
    </xf>
    <xf numFmtId="0" fontId="16" fillId="0" borderId="9" xfId="1" applyFont="1" applyBorder="1"/>
    <xf numFmtId="0" fontId="16" fillId="0" borderId="1" xfId="1" applyFont="1" applyBorder="1"/>
    <xf numFmtId="0" fontId="13" fillId="0" borderId="1" xfId="1" applyBorder="1"/>
    <xf numFmtId="0" fontId="13" fillId="0" borderId="9" xfId="1" applyBorder="1"/>
    <xf numFmtId="0" fontId="13" fillId="0" borderId="24" xfId="1" applyBorder="1"/>
    <xf numFmtId="0" fontId="17" fillId="0" borderId="0" xfId="1" applyFont="1"/>
    <xf numFmtId="0" fontId="13" fillId="0" borderId="7" xfId="1" applyBorder="1"/>
    <xf numFmtId="0" fontId="13" fillId="0" borderId="6" xfId="1" applyBorder="1"/>
    <xf numFmtId="0" fontId="13" fillId="0" borderId="4" xfId="1" applyBorder="1"/>
    <xf numFmtId="0" fontId="17" fillId="0" borderId="4" xfId="1" applyFont="1" applyBorder="1"/>
    <xf numFmtId="0" fontId="18" fillId="0" borderId="0" xfId="0" applyFont="1"/>
    <xf numFmtId="0" fontId="13" fillId="2" borderId="23" xfId="0" applyFont="1" applyFill="1" applyBorder="1"/>
    <xf numFmtId="0" fontId="18" fillId="2" borderId="23" xfId="0" applyFont="1" applyFill="1" applyBorder="1" applyAlignment="1">
      <alignment horizontal="center" vertical="top"/>
    </xf>
    <xf numFmtId="0" fontId="13" fillId="0" borderId="23" xfId="0" applyFont="1" applyBorder="1"/>
    <xf numFmtId="0" fontId="18" fillId="0" borderId="23" xfId="0" applyFont="1" applyBorder="1" applyAlignment="1">
      <alignment horizontal="center" vertical="top"/>
    </xf>
    <xf numFmtId="0" fontId="18" fillId="0" borderId="23" xfId="0" applyFont="1" applyBorder="1"/>
    <xf numFmtId="0" fontId="6" fillId="0" borderId="0" xfId="0" applyFont="1" applyAlignment="1">
      <alignment horizontal="left" vertical="top"/>
    </xf>
    <xf numFmtId="0" fontId="12" fillId="0" borderId="0" xfId="0" applyFont="1" applyAlignment="1">
      <alignment horizontal="center" vertical="top"/>
    </xf>
    <xf numFmtId="0" fontId="6" fillId="0" borderId="0" xfId="0" applyFont="1"/>
    <xf numFmtId="0" fontId="0" fillId="0" borderId="23" xfId="0" applyBorder="1"/>
    <xf numFmtId="0" fontId="12" fillId="0" borderId="23" xfId="0" applyFont="1" applyBorder="1"/>
    <xf numFmtId="0" fontId="0" fillId="2" borderId="23" xfId="0" applyFill="1" applyBorder="1"/>
    <xf numFmtId="0" fontId="12" fillId="2" borderId="23" xfId="0" applyFont="1" applyFill="1" applyBorder="1"/>
    <xf numFmtId="0" fontId="20" fillId="0" borderId="0" xfId="2"/>
    <xf numFmtId="0" fontId="21" fillId="0" borderId="0" xfId="2" applyFont="1"/>
    <xf numFmtId="14" fontId="20" fillId="0" borderId="0" xfId="2" applyNumberFormat="1"/>
    <xf numFmtId="0" fontId="23" fillId="0" borderId="0" xfId="2" applyFont="1"/>
    <xf numFmtId="0" fontId="24" fillId="0" borderId="0" xfId="2" applyFont="1"/>
    <xf numFmtId="14" fontId="24" fillId="0" borderId="0" xfId="2" applyNumberFormat="1" applyFont="1"/>
    <xf numFmtId="0" fontId="24" fillId="0" borderId="25" xfId="2" applyFont="1" applyBorder="1"/>
    <xf numFmtId="166" fontId="24" fillId="0" borderId="0" xfId="2" applyNumberFormat="1" applyFont="1"/>
    <xf numFmtId="0" fontId="27" fillId="0" borderId="26" xfId="2" applyFont="1" applyBorder="1"/>
    <xf numFmtId="0" fontId="27" fillId="0" borderId="27" xfId="2" applyFont="1" applyBorder="1"/>
    <xf numFmtId="0" fontId="27" fillId="0" borderId="28" xfId="2" applyFont="1" applyBorder="1"/>
    <xf numFmtId="0" fontId="27" fillId="0" borderId="29" xfId="2" applyFont="1" applyBorder="1"/>
    <xf numFmtId="0" fontId="27" fillId="0" borderId="30" xfId="2" applyFont="1" applyBorder="1"/>
    <xf numFmtId="0" fontId="27" fillId="0" borderId="31" xfId="2" applyFont="1" applyBorder="1"/>
    <xf numFmtId="0" fontId="27" fillId="0" borderId="32" xfId="2" applyFont="1" applyBorder="1"/>
    <xf numFmtId="0" fontId="27" fillId="0" borderId="33" xfId="2" applyFont="1" applyBorder="1"/>
    <xf numFmtId="0" fontId="27" fillId="0" borderId="34" xfId="2" applyFont="1" applyBorder="1" applyAlignment="1">
      <alignment horizontal="center"/>
    </xf>
    <xf numFmtId="0" fontId="28" fillId="0" borderId="0" xfId="2" applyFont="1"/>
    <xf numFmtId="0" fontId="29" fillId="0" borderId="0" xfId="2" applyFont="1"/>
    <xf numFmtId="0" fontId="30" fillId="0" borderId="0" xfId="2" applyFont="1"/>
    <xf numFmtId="0" fontId="31" fillId="0" borderId="0" xfId="3"/>
    <xf numFmtId="0" fontId="32" fillId="0" borderId="0" xfId="3" applyFont="1"/>
    <xf numFmtId="0" fontId="21" fillId="0" borderId="0" xfId="2" applyFont="1" applyAlignment="1">
      <alignment vertical="top"/>
    </xf>
    <xf numFmtId="0" fontId="33" fillId="0" borderId="0" xfId="1" applyFont="1"/>
    <xf numFmtId="0" fontId="34" fillId="0" borderId="0" xfId="1" applyFont="1"/>
    <xf numFmtId="0" fontId="35" fillId="0" borderId="0" xfId="1" applyFont="1" applyAlignment="1">
      <alignment horizontal="center" wrapText="1"/>
    </xf>
    <xf numFmtId="0" fontId="8" fillId="0" borderId="23" xfId="0" applyFont="1" applyBorder="1"/>
    <xf numFmtId="0" fontId="8" fillId="0" borderId="24" xfId="0" applyFont="1" applyBorder="1" applyAlignment="1">
      <alignment horizontal="center"/>
    </xf>
    <xf numFmtId="0" fontId="8" fillId="0" borderId="24" xfId="0" applyFont="1" applyBorder="1" applyAlignment="1">
      <alignment horizontal="left"/>
    </xf>
    <xf numFmtId="0" fontId="8" fillId="0" borderId="38" xfId="0" applyFont="1" applyBorder="1"/>
    <xf numFmtId="0" fontId="8" fillId="0" borderId="39" xfId="0" applyFont="1" applyBorder="1"/>
    <xf numFmtId="0" fontId="8" fillId="0" borderId="40" xfId="0" applyFont="1" applyBorder="1"/>
    <xf numFmtId="0" fontId="8" fillId="0" borderId="41" xfId="0" applyFont="1" applyBorder="1"/>
    <xf numFmtId="0" fontId="8" fillId="0" borderId="42" xfId="0" applyFont="1" applyBorder="1"/>
    <xf numFmtId="0" fontId="8" fillId="0" borderId="43" xfId="0" applyFont="1" applyBorder="1" applyAlignment="1">
      <alignment horizontal="center"/>
    </xf>
    <xf numFmtId="0" fontId="8" fillId="0" borderId="11" xfId="0" applyFont="1" applyBorder="1" applyAlignment="1">
      <alignment horizontal="center"/>
    </xf>
    <xf numFmtId="0" fontId="8" fillId="0" borderId="44" xfId="0" applyFont="1" applyBorder="1" applyAlignment="1">
      <alignment horizontal="center"/>
    </xf>
    <xf numFmtId="49" fontId="13" fillId="0" borderId="0" xfId="0" applyNumberFormat="1" applyFont="1" applyAlignment="1">
      <alignment horizontal="left" vertical="center" wrapText="1"/>
    </xf>
    <xf numFmtId="0" fontId="0" fillId="0" borderId="1" xfId="0" applyBorder="1"/>
    <xf numFmtId="0" fontId="12" fillId="0" borderId="2" xfId="0" applyFont="1" applyBorder="1"/>
    <xf numFmtId="0" fontId="3" fillId="0" borderId="4" xfId="0" applyFont="1" applyBorder="1" applyAlignment="1">
      <alignment horizontal="center"/>
    </xf>
    <xf numFmtId="0" fontId="3" fillId="0" borderId="5"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0" xfId="0" applyFont="1" applyBorder="1"/>
    <xf numFmtId="0" fontId="3" fillId="0" borderId="11"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7" fillId="0" borderId="2" xfId="0" applyFont="1" applyBorder="1" applyAlignment="1">
      <alignment horizontal="center"/>
    </xf>
    <xf numFmtId="0" fontId="37" fillId="0" borderId="4" xfId="0" applyFont="1" applyBorder="1"/>
    <xf numFmtId="0" fontId="37" fillId="0" borderId="0" xfId="0" applyFont="1"/>
    <xf numFmtId="0" fontId="37" fillId="0" borderId="5" xfId="0" applyFont="1" applyBorder="1"/>
    <xf numFmtId="0" fontId="37" fillId="0" borderId="6" xfId="0" applyFont="1" applyBorder="1"/>
    <xf numFmtId="0" fontId="37" fillId="0" borderId="7" xfId="0" applyFont="1" applyBorder="1"/>
    <xf numFmtId="0" fontId="37" fillId="0" borderId="8" xfId="0" applyFont="1"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3" fillId="0" borderId="7" xfId="0" applyFont="1" applyBorder="1" applyAlignment="1">
      <alignment horizontal="center"/>
    </xf>
    <xf numFmtId="0" fontId="3" fillId="0" borderId="7" xfId="0" applyFont="1" applyBorder="1" applyAlignment="1">
      <alignment horizontal="left"/>
    </xf>
    <xf numFmtId="0" fontId="27" fillId="0" borderId="45" xfId="2" applyFont="1" applyBorder="1" applyAlignment="1">
      <alignment horizontal="center"/>
    </xf>
    <xf numFmtId="0" fontId="27" fillId="0" borderId="46" xfId="2" applyFont="1" applyBorder="1" applyAlignment="1">
      <alignment horizontal="center"/>
    </xf>
    <xf numFmtId="0" fontId="27" fillId="0" borderId="47" xfId="2" applyFont="1" applyBorder="1"/>
    <xf numFmtId="0" fontId="27" fillId="0" borderId="48" xfId="2" applyFont="1" applyBorder="1"/>
    <xf numFmtId="0" fontId="4" fillId="0" borderId="52" xfId="0" applyFont="1" applyBorder="1" applyAlignment="1">
      <alignment horizontal="center"/>
    </xf>
    <xf numFmtId="0" fontId="4" fillId="0" borderId="53" xfId="0" applyFont="1" applyBorder="1" applyAlignment="1">
      <alignment horizontal="center"/>
    </xf>
    <xf numFmtId="0" fontId="27" fillId="0" borderId="54" xfId="2" applyFont="1" applyBorder="1"/>
    <xf numFmtId="0" fontId="27" fillId="0" borderId="55" xfId="2" applyFont="1" applyBorder="1"/>
    <xf numFmtId="0" fontId="27" fillId="0" borderId="56" xfId="2" applyFont="1" applyBorder="1"/>
    <xf numFmtId="0" fontId="27" fillId="0" borderId="57" xfId="2" applyFont="1" applyBorder="1"/>
    <xf numFmtId="0" fontId="27" fillId="0" borderId="58" xfId="2" applyFont="1" applyBorder="1"/>
    <xf numFmtId="0" fontId="27" fillId="0" borderId="23" xfId="2" applyFont="1" applyBorder="1"/>
    <xf numFmtId="0" fontId="27" fillId="0" borderId="11" xfId="2" applyFont="1" applyBorder="1"/>
    <xf numFmtId="0" fontId="27" fillId="0" borderId="59" xfId="2" applyFont="1" applyBorder="1"/>
    <xf numFmtId="0" fontId="24" fillId="0" borderId="63" xfId="2" applyFont="1" applyBorder="1"/>
    <xf numFmtId="0" fontId="24" fillId="0" borderId="64" xfId="2" applyFont="1" applyBorder="1"/>
    <xf numFmtId="0" fontId="27" fillId="0" borderId="43" xfId="2" applyFont="1" applyBorder="1"/>
    <xf numFmtId="0" fontId="27" fillId="0" borderId="44" xfId="2" applyFont="1" applyBorder="1"/>
    <xf numFmtId="0" fontId="27" fillId="0" borderId="38" xfId="2" applyFont="1" applyBorder="1"/>
    <xf numFmtId="0" fontId="27" fillId="0" borderId="39" xfId="2" applyFont="1" applyBorder="1"/>
    <xf numFmtId="0" fontId="27" fillId="0" borderId="40" xfId="2" applyFont="1" applyBorder="1"/>
    <xf numFmtId="0" fontId="27" fillId="0" borderId="41" xfId="2" applyFont="1" applyBorder="1"/>
    <xf numFmtId="0" fontId="27" fillId="0" borderId="42" xfId="2" applyFont="1" applyBorder="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1" xfId="0" applyBorder="1"/>
    <xf numFmtId="0" fontId="0" fillId="0" borderId="2" xfId="0" applyBorder="1"/>
    <xf numFmtId="0" fontId="0" fillId="0" borderId="3" xfId="0" applyBorder="1"/>
    <xf numFmtId="0" fontId="3" fillId="0" borderId="0" xfId="0" applyFont="1" applyAlignment="1">
      <alignment horizontal="center"/>
    </xf>
    <xf numFmtId="0" fontId="21" fillId="0" borderId="0" xfId="2" applyFont="1" applyAlignment="1">
      <alignment horizontal="left"/>
    </xf>
    <xf numFmtId="0" fontId="21" fillId="0" borderId="0" xfId="2" applyFont="1" applyAlignment="1">
      <alignment horizontal="left" vertical="top" wrapText="1"/>
    </xf>
    <xf numFmtId="0" fontId="20" fillId="0" borderId="0" xfId="2" applyAlignment="1">
      <alignment horizontal="left" vertical="top" wrapText="1"/>
    </xf>
    <xf numFmtId="0" fontId="27" fillId="0" borderId="34" xfId="2" applyFont="1" applyBorder="1" applyAlignment="1">
      <alignment horizontal="center"/>
    </xf>
    <xf numFmtId="0" fontId="27" fillId="0" borderId="49" xfId="2" applyFont="1" applyBorder="1" applyAlignment="1">
      <alignment horizontal="center"/>
    </xf>
    <xf numFmtId="0" fontId="27" fillId="0" borderId="50" xfId="2" applyFont="1" applyBorder="1" applyAlignment="1">
      <alignment horizontal="center"/>
    </xf>
    <xf numFmtId="0" fontId="27" fillId="0" borderId="51" xfId="2" applyFont="1" applyBorder="1" applyAlignment="1">
      <alignment horizontal="center"/>
    </xf>
    <xf numFmtId="0" fontId="27" fillId="0" borderId="60" xfId="2" applyFont="1" applyBorder="1" applyAlignment="1">
      <alignment horizontal="center"/>
    </xf>
    <xf numFmtId="0" fontId="27" fillId="0" borderId="61" xfId="2" applyFont="1" applyBorder="1" applyAlignment="1">
      <alignment horizontal="center"/>
    </xf>
    <xf numFmtId="0" fontId="27" fillId="0" borderId="62" xfId="2"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20" fillId="0" borderId="0" xfId="2" applyAlignment="1">
      <alignment horizontal="left" vertical="center"/>
    </xf>
    <xf numFmtId="0" fontId="20" fillId="3" borderId="0" xfId="2" applyFill="1" applyAlignment="1">
      <alignment horizontal="left" vertical="top" wrapText="1"/>
    </xf>
    <xf numFmtId="0" fontId="21" fillId="0" borderId="0" xfId="2" applyFont="1" applyAlignment="1">
      <alignment horizontal="left" vertical="top"/>
    </xf>
  </cellXfs>
  <cellStyles count="4">
    <cellStyle name="Normal 2" xfId="1" xr:uid="{DB5A58B5-1848-4631-9E3D-79FBAA2B0002}"/>
    <cellStyle name="Normal 2 2" xfId="3" xr:uid="{67B76FE7-CBC1-460B-90EE-511E3541F383}"/>
    <cellStyle name="Normal 3" xfId="2" xr:uid="{5FBD0DF2-2571-4058-8155-A60C876743CB}"/>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8.jpeg"/><Relationship Id="rId2" Type="http://schemas.openxmlformats.org/officeDocument/2006/relationships/image" Target="../media/image57.jpeg"/><Relationship Id="rId1" Type="http://schemas.openxmlformats.org/officeDocument/2006/relationships/image" Target="../media/image56.jpeg"/><Relationship Id="rId6" Type="http://schemas.openxmlformats.org/officeDocument/2006/relationships/image" Target="../media/image61.jpeg"/><Relationship Id="rId5" Type="http://schemas.openxmlformats.org/officeDocument/2006/relationships/image" Target="../media/image60.jpeg"/><Relationship Id="rId4" Type="http://schemas.openxmlformats.org/officeDocument/2006/relationships/image" Target="../media/image59.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69.png"/><Relationship Id="rId3" Type="http://schemas.openxmlformats.org/officeDocument/2006/relationships/image" Target="../media/image64.jpeg"/><Relationship Id="rId7" Type="http://schemas.openxmlformats.org/officeDocument/2006/relationships/image" Target="../media/image68.jpeg"/><Relationship Id="rId2" Type="http://schemas.openxmlformats.org/officeDocument/2006/relationships/image" Target="../media/image63.png"/><Relationship Id="rId1" Type="http://schemas.openxmlformats.org/officeDocument/2006/relationships/image" Target="../media/image62.jpeg"/><Relationship Id="rId6" Type="http://schemas.openxmlformats.org/officeDocument/2006/relationships/image" Target="../media/image67.png"/><Relationship Id="rId5" Type="http://schemas.openxmlformats.org/officeDocument/2006/relationships/image" Target="../media/image66.jpeg"/><Relationship Id="rId4" Type="http://schemas.openxmlformats.org/officeDocument/2006/relationships/image" Target="../media/image65.png"/></Relationships>
</file>

<file path=xl/drawings/_rels/drawing12.xml.rels><?xml version="1.0" encoding="UTF-8" standalone="yes"?>
<Relationships xmlns="http://schemas.openxmlformats.org/package/2006/relationships"><Relationship Id="rId8" Type="http://schemas.openxmlformats.org/officeDocument/2006/relationships/image" Target="../media/image77.png"/><Relationship Id="rId13" Type="http://schemas.openxmlformats.org/officeDocument/2006/relationships/image" Target="../media/image82.jpeg"/><Relationship Id="rId3" Type="http://schemas.openxmlformats.org/officeDocument/2006/relationships/image" Target="../media/image72.png"/><Relationship Id="rId7" Type="http://schemas.openxmlformats.org/officeDocument/2006/relationships/image" Target="../media/image76.png"/><Relationship Id="rId12" Type="http://schemas.openxmlformats.org/officeDocument/2006/relationships/image" Target="../media/image81.jpeg"/><Relationship Id="rId2" Type="http://schemas.openxmlformats.org/officeDocument/2006/relationships/image" Target="../media/image71.jpeg"/><Relationship Id="rId1" Type="http://schemas.openxmlformats.org/officeDocument/2006/relationships/image" Target="../media/image70.jpeg"/><Relationship Id="rId6" Type="http://schemas.openxmlformats.org/officeDocument/2006/relationships/image" Target="../media/image75.jpeg"/><Relationship Id="rId11" Type="http://schemas.openxmlformats.org/officeDocument/2006/relationships/image" Target="../media/image80.png"/><Relationship Id="rId5" Type="http://schemas.openxmlformats.org/officeDocument/2006/relationships/image" Target="../media/image74.jpeg"/><Relationship Id="rId10" Type="http://schemas.openxmlformats.org/officeDocument/2006/relationships/image" Target="../media/image79.jpeg"/><Relationship Id="rId4" Type="http://schemas.openxmlformats.org/officeDocument/2006/relationships/image" Target="../media/image73.jpeg"/><Relationship Id="rId9" Type="http://schemas.openxmlformats.org/officeDocument/2006/relationships/image" Target="../media/image78.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85.jpeg"/><Relationship Id="rId2" Type="http://schemas.openxmlformats.org/officeDocument/2006/relationships/image" Target="../media/image84.jpeg"/><Relationship Id="rId1" Type="http://schemas.openxmlformats.org/officeDocument/2006/relationships/image" Target="../media/image83.png"/><Relationship Id="rId4" Type="http://schemas.openxmlformats.org/officeDocument/2006/relationships/image" Target="../media/image8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88.png"/><Relationship Id="rId1" Type="http://schemas.openxmlformats.org/officeDocument/2006/relationships/image" Target="../media/image8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91.tiff"/><Relationship Id="rId2" Type="http://schemas.openxmlformats.org/officeDocument/2006/relationships/image" Target="../media/image90.tiff"/><Relationship Id="rId1" Type="http://schemas.openxmlformats.org/officeDocument/2006/relationships/image" Target="../media/image89.tiff"/><Relationship Id="rId6" Type="http://schemas.openxmlformats.org/officeDocument/2006/relationships/image" Target="../media/image94.jpeg"/><Relationship Id="rId5" Type="http://schemas.openxmlformats.org/officeDocument/2006/relationships/image" Target="../media/image93.jpeg"/><Relationship Id="rId4" Type="http://schemas.openxmlformats.org/officeDocument/2006/relationships/image" Target="../media/image92.tiff"/></Relationships>
</file>

<file path=xl/drawings/_rels/drawing16.xml.rels><?xml version="1.0" encoding="UTF-8" standalone="yes"?>
<Relationships xmlns="http://schemas.openxmlformats.org/package/2006/relationships"><Relationship Id="rId3" Type="http://schemas.openxmlformats.org/officeDocument/2006/relationships/image" Target="../media/image97.tiff"/><Relationship Id="rId2" Type="http://schemas.openxmlformats.org/officeDocument/2006/relationships/image" Target="../media/image96.tiff"/><Relationship Id="rId1" Type="http://schemas.openxmlformats.org/officeDocument/2006/relationships/image" Target="../media/image95.png"/><Relationship Id="rId4" Type="http://schemas.openxmlformats.org/officeDocument/2006/relationships/image" Target="../media/image98.tiff"/></Relationships>
</file>

<file path=xl/drawings/_rels/drawing17.xml.rels><?xml version="1.0" encoding="UTF-8" standalone="yes"?>
<Relationships xmlns="http://schemas.openxmlformats.org/package/2006/relationships"><Relationship Id="rId2" Type="http://schemas.openxmlformats.org/officeDocument/2006/relationships/image" Target="../media/image100.tiff"/><Relationship Id="rId1" Type="http://schemas.openxmlformats.org/officeDocument/2006/relationships/image" Target="../media/image9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02.tiff"/><Relationship Id="rId1" Type="http://schemas.openxmlformats.org/officeDocument/2006/relationships/image" Target="../media/image10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10.tiff"/><Relationship Id="rId3" Type="http://schemas.openxmlformats.org/officeDocument/2006/relationships/image" Target="../media/image105.tiff"/><Relationship Id="rId7" Type="http://schemas.openxmlformats.org/officeDocument/2006/relationships/image" Target="../media/image109.tiff"/><Relationship Id="rId2" Type="http://schemas.openxmlformats.org/officeDocument/2006/relationships/image" Target="../media/image104.tiff"/><Relationship Id="rId1" Type="http://schemas.openxmlformats.org/officeDocument/2006/relationships/image" Target="../media/image103.tiff"/><Relationship Id="rId6" Type="http://schemas.openxmlformats.org/officeDocument/2006/relationships/image" Target="../media/image108.tiff"/><Relationship Id="rId11" Type="http://schemas.openxmlformats.org/officeDocument/2006/relationships/image" Target="../media/image112.tiff"/><Relationship Id="rId5" Type="http://schemas.openxmlformats.org/officeDocument/2006/relationships/image" Target="../media/image107.tiff"/><Relationship Id="rId10" Type="http://schemas.openxmlformats.org/officeDocument/2006/relationships/image" Target="../media/image111.tiff"/><Relationship Id="rId4" Type="http://schemas.openxmlformats.org/officeDocument/2006/relationships/image" Target="../media/image106.tiff"/><Relationship Id="rId9" Type="http://schemas.openxmlformats.org/officeDocument/2006/relationships/image" Target="../media/image95.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13.tiff"/></Relationships>
</file>

<file path=xl/drawings/_rels/drawing21.xml.rels><?xml version="1.0" encoding="UTF-8" standalone="yes"?>
<Relationships xmlns="http://schemas.openxmlformats.org/package/2006/relationships"><Relationship Id="rId1" Type="http://schemas.openxmlformats.org/officeDocument/2006/relationships/image" Target="../media/image114.tiff"/></Relationships>
</file>

<file path=xl/drawings/_rels/drawing22.xml.rels><?xml version="1.0" encoding="UTF-8" standalone="yes"?>
<Relationships xmlns="http://schemas.openxmlformats.org/package/2006/relationships"><Relationship Id="rId2" Type="http://schemas.openxmlformats.org/officeDocument/2006/relationships/image" Target="../media/image116.png"/><Relationship Id="rId1" Type="http://schemas.openxmlformats.org/officeDocument/2006/relationships/image" Target="../media/image115.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18.png"/><Relationship Id="rId1" Type="http://schemas.openxmlformats.org/officeDocument/2006/relationships/image" Target="../media/image117.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21.tiff"/><Relationship Id="rId2" Type="http://schemas.openxmlformats.org/officeDocument/2006/relationships/image" Target="../media/image120.tiff"/><Relationship Id="rId1" Type="http://schemas.openxmlformats.org/officeDocument/2006/relationships/image" Target="../media/image119.tiff"/><Relationship Id="rId4" Type="http://schemas.openxmlformats.org/officeDocument/2006/relationships/image" Target="../media/image122.tiff"/></Relationships>
</file>

<file path=xl/drawings/_rels/drawing3.xml.rels><?xml version="1.0" encoding="UTF-8" standalone="yes"?>
<Relationships xmlns="http://schemas.openxmlformats.org/package/2006/relationships"><Relationship Id="rId3" Type="http://schemas.openxmlformats.org/officeDocument/2006/relationships/image" Target="../media/image9.tiff"/><Relationship Id="rId2" Type="http://schemas.openxmlformats.org/officeDocument/2006/relationships/image" Target="../media/image8.tiff"/><Relationship Id="rId1" Type="http://schemas.openxmlformats.org/officeDocument/2006/relationships/image" Target="../media/image7.tiff"/><Relationship Id="rId6" Type="http://schemas.openxmlformats.org/officeDocument/2006/relationships/image" Target="../media/image12.tiff"/><Relationship Id="rId5" Type="http://schemas.openxmlformats.org/officeDocument/2006/relationships/image" Target="../media/image11.tiff"/><Relationship Id="rId4" Type="http://schemas.openxmlformats.org/officeDocument/2006/relationships/image" Target="../media/image10.tiff"/></Relationships>
</file>

<file path=xl/drawings/_rels/drawing4.xml.rels><?xml version="1.0" encoding="UTF-8" standalone="yes"?>
<Relationships xmlns="http://schemas.openxmlformats.org/package/2006/relationships"><Relationship Id="rId1" Type="http://schemas.openxmlformats.org/officeDocument/2006/relationships/image" Target="../media/image13.tif"/></Relationships>
</file>

<file path=xl/drawings/_rels/drawing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6" Type="http://schemas.openxmlformats.org/officeDocument/2006/relationships/image" Target="../media/image19.jpeg"/><Relationship Id="rId5" Type="http://schemas.openxmlformats.org/officeDocument/2006/relationships/image" Target="../media/image18.jpe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jpeg"/><Relationship Id="rId6" Type="http://schemas.openxmlformats.org/officeDocument/2006/relationships/image" Target="../media/image25.jpeg"/><Relationship Id="rId5" Type="http://schemas.openxmlformats.org/officeDocument/2006/relationships/image" Target="../media/image24.jpeg"/><Relationship Id="rId4" Type="http://schemas.openxmlformats.org/officeDocument/2006/relationships/image" Target="../media/image23.jpeg"/></Relationships>
</file>

<file path=xl/drawings/_rels/drawing7.xml.rels><?xml version="1.0" encoding="UTF-8" standalone="yes"?>
<Relationships xmlns="http://schemas.openxmlformats.org/package/2006/relationships"><Relationship Id="rId8" Type="http://schemas.openxmlformats.org/officeDocument/2006/relationships/image" Target="../media/image33.jpeg"/><Relationship Id="rId3" Type="http://schemas.openxmlformats.org/officeDocument/2006/relationships/image" Target="../media/image28.jpeg"/><Relationship Id="rId7" Type="http://schemas.openxmlformats.org/officeDocument/2006/relationships/image" Target="../media/image32.jpeg"/><Relationship Id="rId12" Type="http://schemas.openxmlformats.org/officeDocument/2006/relationships/image" Target="../media/image37.jpeg"/><Relationship Id="rId2" Type="http://schemas.openxmlformats.org/officeDocument/2006/relationships/image" Target="../media/image27.jpeg"/><Relationship Id="rId1" Type="http://schemas.openxmlformats.org/officeDocument/2006/relationships/image" Target="../media/image26.jpeg"/><Relationship Id="rId6" Type="http://schemas.openxmlformats.org/officeDocument/2006/relationships/image" Target="../media/image31.jpeg"/><Relationship Id="rId11" Type="http://schemas.openxmlformats.org/officeDocument/2006/relationships/image" Target="../media/image36.jpeg"/><Relationship Id="rId5" Type="http://schemas.openxmlformats.org/officeDocument/2006/relationships/image" Target="../media/image30.jpeg"/><Relationship Id="rId10" Type="http://schemas.openxmlformats.org/officeDocument/2006/relationships/image" Target="../media/image35.jpeg"/><Relationship Id="rId4" Type="http://schemas.openxmlformats.org/officeDocument/2006/relationships/image" Target="../media/image29.jpeg"/><Relationship Id="rId9" Type="http://schemas.openxmlformats.org/officeDocument/2006/relationships/image" Target="../media/image34.jpeg"/></Relationships>
</file>

<file path=xl/drawings/_rels/drawing8.xml.rels><?xml version="1.0" encoding="UTF-8" standalone="yes"?>
<Relationships xmlns="http://schemas.openxmlformats.org/package/2006/relationships"><Relationship Id="rId8" Type="http://schemas.openxmlformats.org/officeDocument/2006/relationships/image" Target="../media/image45.jpeg"/><Relationship Id="rId3" Type="http://schemas.openxmlformats.org/officeDocument/2006/relationships/image" Target="../media/image40.jpeg"/><Relationship Id="rId7" Type="http://schemas.openxmlformats.org/officeDocument/2006/relationships/image" Target="../media/image44.jpeg"/><Relationship Id="rId12" Type="http://schemas.openxmlformats.org/officeDocument/2006/relationships/image" Target="../media/image49.jpeg"/><Relationship Id="rId2" Type="http://schemas.openxmlformats.org/officeDocument/2006/relationships/image" Target="../media/image39.jpeg"/><Relationship Id="rId1" Type="http://schemas.openxmlformats.org/officeDocument/2006/relationships/image" Target="../media/image38.jpeg"/><Relationship Id="rId6" Type="http://schemas.openxmlformats.org/officeDocument/2006/relationships/image" Target="../media/image43.jpeg"/><Relationship Id="rId11" Type="http://schemas.openxmlformats.org/officeDocument/2006/relationships/image" Target="../media/image48.jpeg"/><Relationship Id="rId5" Type="http://schemas.openxmlformats.org/officeDocument/2006/relationships/image" Target="../media/image42.jpeg"/><Relationship Id="rId10" Type="http://schemas.openxmlformats.org/officeDocument/2006/relationships/image" Target="../media/image47.jpeg"/><Relationship Id="rId4" Type="http://schemas.openxmlformats.org/officeDocument/2006/relationships/image" Target="../media/image41.jpeg"/><Relationship Id="rId9" Type="http://schemas.openxmlformats.org/officeDocument/2006/relationships/image" Target="../media/image4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1.jpeg"/><Relationship Id="rId1" Type="http://schemas.openxmlformats.org/officeDocument/2006/relationships/image" Target="../media/image50.jpeg"/><Relationship Id="rId6" Type="http://schemas.openxmlformats.org/officeDocument/2006/relationships/image" Target="../media/image55.jpeg"/><Relationship Id="rId5" Type="http://schemas.openxmlformats.org/officeDocument/2006/relationships/image" Target="../media/image54.jpeg"/><Relationship Id="rId4" Type="http://schemas.openxmlformats.org/officeDocument/2006/relationships/image" Target="../media/image53.jpeg"/></Relationships>
</file>

<file path=xl/drawings/drawing1.xml><?xml version="1.0" encoding="utf-8"?>
<xdr:wsDr xmlns:xdr="http://schemas.openxmlformats.org/drawingml/2006/spreadsheetDrawing" xmlns:a="http://schemas.openxmlformats.org/drawingml/2006/main">
  <xdr:oneCellAnchor>
    <xdr:from>
      <xdr:col>2</xdr:col>
      <xdr:colOff>400050</xdr:colOff>
      <xdr:row>5</xdr:row>
      <xdr:rowOff>127000</xdr:rowOff>
    </xdr:from>
    <xdr:ext cx="10013126" cy="8102600"/>
    <xdr:pic>
      <xdr:nvPicPr>
        <xdr:cNvPr id="2" name="Grafik 2">
          <a:extLst>
            <a:ext uri="{FF2B5EF4-FFF2-40B4-BE49-F238E27FC236}">
              <a16:creationId xmlns:a16="http://schemas.microsoft.com/office/drawing/2014/main" id="{831A6F9F-CD92-489F-ABB0-119E8F41BD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4050" y="1079500"/>
          <a:ext cx="10013126" cy="8102600"/>
        </a:xfrm>
        <a:prstGeom prst="rect">
          <a:avLst/>
        </a:prstGeom>
        <a:ln>
          <a:solidFill>
            <a:sysClr val="windowText" lastClr="000000"/>
          </a:solidFill>
        </a:ln>
      </xdr:spPr>
    </xdr:pic>
    <xdr:clientData/>
  </xdr:oneCellAnchor>
  <xdr:twoCellAnchor>
    <xdr:from>
      <xdr:col>4</xdr:col>
      <xdr:colOff>361950</xdr:colOff>
      <xdr:row>7</xdr:row>
      <xdr:rowOff>88900</xdr:rowOff>
    </xdr:from>
    <xdr:to>
      <xdr:col>14</xdr:col>
      <xdr:colOff>254000</xdr:colOff>
      <xdr:row>46</xdr:row>
      <xdr:rowOff>165100</xdr:rowOff>
    </xdr:to>
    <xdr:sp macro="" textlink="">
      <xdr:nvSpPr>
        <xdr:cNvPr id="3" name="Rechteck 3">
          <a:extLst>
            <a:ext uri="{FF2B5EF4-FFF2-40B4-BE49-F238E27FC236}">
              <a16:creationId xmlns:a16="http://schemas.microsoft.com/office/drawing/2014/main" id="{2A3AC0D3-7706-4645-AC76-5B43FF5F3F62}"/>
            </a:ext>
          </a:extLst>
        </xdr:cNvPr>
        <xdr:cNvSpPr/>
      </xdr:nvSpPr>
      <xdr:spPr>
        <a:xfrm>
          <a:off x="3409950" y="1422400"/>
          <a:ext cx="7512050" cy="75057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16</xdr:col>
      <xdr:colOff>431799</xdr:colOff>
      <xdr:row>5</xdr:row>
      <xdr:rowOff>168192</xdr:rowOff>
    </xdr:from>
    <xdr:ext cx="10160001" cy="8146760"/>
    <xdr:pic>
      <xdr:nvPicPr>
        <xdr:cNvPr id="4" name="Grafik 5">
          <a:extLst>
            <a:ext uri="{FF2B5EF4-FFF2-40B4-BE49-F238E27FC236}">
              <a16:creationId xmlns:a16="http://schemas.microsoft.com/office/drawing/2014/main" id="{DE87A563-C158-4FD0-B485-B307C70192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23799" y="1120692"/>
          <a:ext cx="10160001" cy="8146760"/>
        </a:xfrm>
        <a:prstGeom prst="rect">
          <a:avLst/>
        </a:prstGeom>
        <a:ln>
          <a:solidFill>
            <a:schemeClr val="tx1"/>
          </a:solidFill>
        </a:ln>
      </xdr:spPr>
    </xdr:pic>
    <xdr:clientData/>
  </xdr:oneCellAnchor>
  <xdr:twoCellAnchor>
    <xdr:from>
      <xdr:col>22</xdr:col>
      <xdr:colOff>364787</xdr:colOff>
      <xdr:row>6</xdr:row>
      <xdr:rowOff>121596</xdr:rowOff>
    </xdr:from>
    <xdr:to>
      <xdr:col>27</xdr:col>
      <xdr:colOff>8107</xdr:colOff>
      <xdr:row>45</xdr:row>
      <xdr:rowOff>16213</xdr:rowOff>
    </xdr:to>
    <xdr:sp macro="" textlink="">
      <xdr:nvSpPr>
        <xdr:cNvPr id="5" name="Rechteck 6">
          <a:extLst>
            <a:ext uri="{FF2B5EF4-FFF2-40B4-BE49-F238E27FC236}">
              <a16:creationId xmlns:a16="http://schemas.microsoft.com/office/drawing/2014/main" id="{5540B7CD-35FA-4CF7-8405-E492A60F7A8C}"/>
            </a:ext>
          </a:extLst>
        </xdr:cNvPr>
        <xdr:cNvSpPr/>
      </xdr:nvSpPr>
      <xdr:spPr>
        <a:xfrm>
          <a:off x="17128787" y="1264596"/>
          <a:ext cx="3453320" cy="7324117"/>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4</xdr:row>
      <xdr:rowOff>0</xdr:rowOff>
    </xdr:from>
    <xdr:ext cx="4865370" cy="3923718"/>
    <xdr:pic>
      <xdr:nvPicPr>
        <xdr:cNvPr id="2" name="Grafik 2">
          <a:extLst>
            <a:ext uri="{FF2B5EF4-FFF2-40B4-BE49-F238E27FC236}">
              <a16:creationId xmlns:a16="http://schemas.microsoft.com/office/drawing/2014/main" id="{8BD02FAD-709A-463F-9ABA-DB640CEDF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762000"/>
          <a:ext cx="4865370" cy="3923718"/>
        </a:xfrm>
        <a:prstGeom prst="rect">
          <a:avLst/>
        </a:prstGeom>
        <a:ln>
          <a:solidFill>
            <a:schemeClr val="tx1"/>
          </a:solidFill>
        </a:ln>
      </xdr:spPr>
    </xdr:pic>
    <xdr:clientData/>
  </xdr:oneCellAnchor>
  <xdr:twoCellAnchor>
    <xdr:from>
      <xdr:col>1</xdr:col>
      <xdr:colOff>453390</xdr:colOff>
      <xdr:row>14</xdr:row>
      <xdr:rowOff>30480</xdr:rowOff>
    </xdr:from>
    <xdr:to>
      <xdr:col>6</xdr:col>
      <xdr:colOff>739140</xdr:colOff>
      <xdr:row>20</xdr:row>
      <xdr:rowOff>110490</xdr:rowOff>
    </xdr:to>
    <xdr:sp macro="" textlink="">
      <xdr:nvSpPr>
        <xdr:cNvPr id="3" name="Rechteck 3">
          <a:extLst>
            <a:ext uri="{FF2B5EF4-FFF2-40B4-BE49-F238E27FC236}">
              <a16:creationId xmlns:a16="http://schemas.microsoft.com/office/drawing/2014/main" id="{9070A5A2-50F6-4766-8784-E0708045F571}"/>
            </a:ext>
          </a:extLst>
        </xdr:cNvPr>
        <xdr:cNvSpPr/>
      </xdr:nvSpPr>
      <xdr:spPr>
        <a:xfrm>
          <a:off x="1215390" y="2697480"/>
          <a:ext cx="4095750" cy="122301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0</xdr:col>
      <xdr:colOff>564453</xdr:colOff>
      <xdr:row>30</xdr:row>
      <xdr:rowOff>110490</xdr:rowOff>
    </xdr:from>
    <xdr:ext cx="5089587" cy="1848290"/>
    <xdr:pic>
      <xdr:nvPicPr>
        <xdr:cNvPr id="4" name="Grafik 5">
          <a:extLst>
            <a:ext uri="{FF2B5EF4-FFF2-40B4-BE49-F238E27FC236}">
              <a16:creationId xmlns:a16="http://schemas.microsoft.com/office/drawing/2014/main" id="{C4AE9EAF-1E88-406B-8E59-422037E242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4453" y="5825490"/>
          <a:ext cx="5089587" cy="1848290"/>
        </a:xfrm>
        <a:prstGeom prst="rect">
          <a:avLst/>
        </a:prstGeom>
      </xdr:spPr>
    </xdr:pic>
    <xdr:clientData/>
  </xdr:oneCellAnchor>
  <xdr:oneCellAnchor>
    <xdr:from>
      <xdr:col>9</xdr:col>
      <xdr:colOff>690562</xdr:colOff>
      <xdr:row>3</xdr:row>
      <xdr:rowOff>157163</xdr:rowOff>
    </xdr:from>
    <xdr:ext cx="4844183" cy="3968943"/>
    <xdr:pic>
      <xdr:nvPicPr>
        <xdr:cNvPr id="5" name="Grafik 7">
          <a:extLst>
            <a:ext uri="{FF2B5EF4-FFF2-40B4-BE49-F238E27FC236}">
              <a16:creationId xmlns:a16="http://schemas.microsoft.com/office/drawing/2014/main" id="{26793659-8D60-49CF-98A4-99BDA48F6C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48562" y="728663"/>
          <a:ext cx="4844183" cy="3968943"/>
        </a:xfrm>
        <a:prstGeom prst="rect">
          <a:avLst/>
        </a:prstGeom>
        <a:ln>
          <a:solidFill>
            <a:sysClr val="windowText" lastClr="000000"/>
          </a:solidFill>
        </a:ln>
      </xdr:spPr>
    </xdr:pic>
    <xdr:clientData/>
  </xdr:oneCellAnchor>
  <xdr:oneCellAnchor>
    <xdr:from>
      <xdr:col>9</xdr:col>
      <xdr:colOff>630573</xdr:colOff>
      <xdr:row>31</xdr:row>
      <xdr:rowOff>142876</xdr:rowOff>
    </xdr:from>
    <xdr:ext cx="5871626" cy="1528762"/>
    <xdr:pic>
      <xdr:nvPicPr>
        <xdr:cNvPr id="6" name="Grafik 9">
          <a:extLst>
            <a:ext uri="{FF2B5EF4-FFF2-40B4-BE49-F238E27FC236}">
              <a16:creationId xmlns:a16="http://schemas.microsoft.com/office/drawing/2014/main" id="{F788E2AD-0351-4D1A-BCC1-2DBFE41B90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88573" y="6048376"/>
          <a:ext cx="5871626" cy="1528762"/>
        </a:xfrm>
        <a:prstGeom prst="rect">
          <a:avLst/>
        </a:prstGeom>
      </xdr:spPr>
    </xdr:pic>
    <xdr:clientData/>
  </xdr:oneCellAnchor>
  <xdr:oneCellAnchor>
    <xdr:from>
      <xdr:col>19</xdr:col>
      <xdr:colOff>0</xdr:colOff>
      <xdr:row>3</xdr:row>
      <xdr:rowOff>128587</xdr:rowOff>
    </xdr:from>
    <xdr:ext cx="4979950" cy="4048125"/>
    <xdr:pic>
      <xdr:nvPicPr>
        <xdr:cNvPr id="7" name="Grafik 11">
          <a:extLst>
            <a:ext uri="{FF2B5EF4-FFF2-40B4-BE49-F238E27FC236}">
              <a16:creationId xmlns:a16="http://schemas.microsoft.com/office/drawing/2014/main" id="{996B58FD-B973-47B3-AFAF-B98F2AED78A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478000" y="700087"/>
          <a:ext cx="4979950" cy="4048125"/>
        </a:xfrm>
        <a:prstGeom prst="rect">
          <a:avLst/>
        </a:prstGeom>
        <a:ln>
          <a:solidFill>
            <a:schemeClr val="tx1"/>
          </a:solidFill>
        </a:ln>
      </xdr:spPr>
    </xdr:pic>
    <xdr:clientData/>
  </xdr:oneCellAnchor>
  <xdr:twoCellAnchor>
    <xdr:from>
      <xdr:col>19</xdr:col>
      <xdr:colOff>690563</xdr:colOff>
      <xdr:row>14</xdr:row>
      <xdr:rowOff>114300</xdr:rowOff>
    </xdr:from>
    <xdr:to>
      <xdr:col>25</xdr:col>
      <xdr:colOff>157163</xdr:colOff>
      <xdr:row>18</xdr:row>
      <xdr:rowOff>157162</xdr:rowOff>
    </xdr:to>
    <xdr:sp macro="" textlink="">
      <xdr:nvSpPr>
        <xdr:cNvPr id="8" name="Rechteck 12">
          <a:extLst>
            <a:ext uri="{FF2B5EF4-FFF2-40B4-BE49-F238E27FC236}">
              <a16:creationId xmlns:a16="http://schemas.microsoft.com/office/drawing/2014/main" id="{761D1DF7-80EA-4F23-A9C6-2F725BC34851}"/>
            </a:ext>
          </a:extLst>
        </xdr:cNvPr>
        <xdr:cNvSpPr/>
      </xdr:nvSpPr>
      <xdr:spPr>
        <a:xfrm>
          <a:off x="15168563" y="2781300"/>
          <a:ext cx="4038600" cy="804862"/>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21</xdr:col>
      <xdr:colOff>447675</xdr:colOff>
      <xdr:row>12</xdr:row>
      <xdr:rowOff>138112</xdr:rowOff>
    </xdr:from>
    <xdr:to>
      <xdr:col>22</xdr:col>
      <xdr:colOff>176213</xdr:colOff>
      <xdr:row>22</xdr:row>
      <xdr:rowOff>61912</xdr:rowOff>
    </xdr:to>
    <xdr:sp macro="" textlink="">
      <xdr:nvSpPr>
        <xdr:cNvPr id="9" name="Rechteck 13">
          <a:extLst>
            <a:ext uri="{FF2B5EF4-FFF2-40B4-BE49-F238E27FC236}">
              <a16:creationId xmlns:a16="http://schemas.microsoft.com/office/drawing/2014/main" id="{F63DF6E3-34DF-45C3-9EB5-A0F2FE4D46DC}"/>
            </a:ext>
          </a:extLst>
        </xdr:cNvPr>
        <xdr:cNvSpPr/>
      </xdr:nvSpPr>
      <xdr:spPr>
        <a:xfrm>
          <a:off x="16449675" y="2424112"/>
          <a:ext cx="490538" cy="1828800"/>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19</xdr:col>
      <xdr:colOff>13769</xdr:colOff>
      <xdr:row>31</xdr:row>
      <xdr:rowOff>92048</xdr:rowOff>
    </xdr:from>
    <xdr:ext cx="5677419" cy="1527202"/>
    <xdr:pic>
      <xdr:nvPicPr>
        <xdr:cNvPr id="10" name="Grafik 15">
          <a:extLst>
            <a:ext uri="{FF2B5EF4-FFF2-40B4-BE49-F238E27FC236}">
              <a16:creationId xmlns:a16="http://schemas.microsoft.com/office/drawing/2014/main" id="{D00FA857-50E2-4A91-9055-8378366BE8D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491769" y="5997548"/>
          <a:ext cx="5677419" cy="1527202"/>
        </a:xfrm>
        <a:prstGeom prst="rect">
          <a:avLst/>
        </a:prstGeom>
      </xdr:spPr>
    </xdr:pic>
    <xdr:clientData/>
  </xdr:oneCellAnchor>
  <xdr:twoCellAnchor>
    <xdr:from>
      <xdr:col>21</xdr:col>
      <xdr:colOff>385763</xdr:colOff>
      <xdr:row>31</xdr:row>
      <xdr:rowOff>147638</xdr:rowOff>
    </xdr:from>
    <xdr:to>
      <xdr:col>22</xdr:col>
      <xdr:colOff>233363</xdr:colOff>
      <xdr:row>41</xdr:row>
      <xdr:rowOff>38100</xdr:rowOff>
    </xdr:to>
    <xdr:sp macro="" textlink="">
      <xdr:nvSpPr>
        <xdr:cNvPr id="11" name="Rechteck 16">
          <a:extLst>
            <a:ext uri="{FF2B5EF4-FFF2-40B4-BE49-F238E27FC236}">
              <a16:creationId xmlns:a16="http://schemas.microsoft.com/office/drawing/2014/main" id="{1B403073-B191-40F3-BEA4-787F8B6FA035}"/>
            </a:ext>
          </a:extLst>
        </xdr:cNvPr>
        <xdr:cNvSpPr/>
      </xdr:nvSpPr>
      <xdr:spPr>
        <a:xfrm>
          <a:off x="16387763" y="6053138"/>
          <a:ext cx="609600" cy="1795462"/>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136072</xdr:colOff>
      <xdr:row>15</xdr:row>
      <xdr:rowOff>10886</xdr:rowOff>
    </xdr:from>
    <xdr:to>
      <xdr:col>16</xdr:col>
      <xdr:colOff>54429</xdr:colOff>
      <xdr:row>19</xdr:row>
      <xdr:rowOff>141515</xdr:rowOff>
    </xdr:to>
    <xdr:sp macro="" textlink="">
      <xdr:nvSpPr>
        <xdr:cNvPr id="12" name="Rechteck 17">
          <a:extLst>
            <a:ext uri="{FF2B5EF4-FFF2-40B4-BE49-F238E27FC236}">
              <a16:creationId xmlns:a16="http://schemas.microsoft.com/office/drawing/2014/main" id="{5AC8CC51-90F3-4A03-A48B-55546162B799}"/>
            </a:ext>
          </a:extLst>
        </xdr:cNvPr>
        <xdr:cNvSpPr/>
      </xdr:nvSpPr>
      <xdr:spPr>
        <a:xfrm>
          <a:off x="7756072" y="2868386"/>
          <a:ext cx="4490357" cy="892629"/>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356625</xdr:colOff>
      <xdr:row>21</xdr:row>
      <xdr:rowOff>117355</xdr:rowOff>
    </xdr:to>
    <xdr:pic>
      <xdr:nvPicPr>
        <xdr:cNvPr id="3" name="Grafik 2">
          <a:extLst>
            <a:ext uri="{FF2B5EF4-FFF2-40B4-BE49-F238E27FC236}">
              <a16:creationId xmlns:a16="http://schemas.microsoft.com/office/drawing/2014/main" id="{D227D9B7-E8C7-4532-9107-FE091ED61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80" y="781050"/>
          <a:ext cx="4319025" cy="3226315"/>
        </a:xfrm>
        <a:prstGeom prst="rect">
          <a:avLst/>
        </a:prstGeom>
        <a:ln>
          <a:solidFill>
            <a:sysClr val="windowText" lastClr="000000"/>
          </a:solidFill>
        </a:ln>
      </xdr:spPr>
    </xdr:pic>
    <xdr:clientData/>
  </xdr:twoCellAnchor>
  <xdr:twoCellAnchor editAs="oneCell">
    <xdr:from>
      <xdr:col>0</xdr:col>
      <xdr:colOff>689610</xdr:colOff>
      <xdr:row>27</xdr:row>
      <xdr:rowOff>3810</xdr:rowOff>
    </xdr:from>
    <xdr:to>
      <xdr:col>7</xdr:col>
      <xdr:colOff>279906</xdr:colOff>
      <xdr:row>34</xdr:row>
      <xdr:rowOff>30480</xdr:rowOff>
    </xdr:to>
    <xdr:pic>
      <xdr:nvPicPr>
        <xdr:cNvPr id="5" name="Grafik 4">
          <a:extLst>
            <a:ext uri="{FF2B5EF4-FFF2-40B4-BE49-F238E27FC236}">
              <a16:creationId xmlns:a16="http://schemas.microsoft.com/office/drawing/2014/main" id="{6B1D4BF1-F17C-4FDC-A3BE-194C6941E5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 y="5040630"/>
          <a:ext cx="5137656" cy="1306830"/>
        </a:xfrm>
        <a:prstGeom prst="rect">
          <a:avLst/>
        </a:prstGeom>
      </xdr:spPr>
    </xdr:pic>
    <xdr:clientData/>
  </xdr:twoCellAnchor>
  <xdr:twoCellAnchor>
    <xdr:from>
      <xdr:col>1</xdr:col>
      <xdr:colOff>461010</xdr:colOff>
      <xdr:row>12</xdr:row>
      <xdr:rowOff>87630</xdr:rowOff>
    </xdr:from>
    <xdr:to>
      <xdr:col>6</xdr:col>
      <xdr:colOff>30480</xdr:colOff>
      <xdr:row>16</xdr:row>
      <xdr:rowOff>80010</xdr:rowOff>
    </xdr:to>
    <xdr:sp macro="" textlink="">
      <xdr:nvSpPr>
        <xdr:cNvPr id="6" name="Rechteck 5">
          <a:extLst>
            <a:ext uri="{FF2B5EF4-FFF2-40B4-BE49-F238E27FC236}">
              <a16:creationId xmlns:a16="http://schemas.microsoft.com/office/drawing/2014/main" id="{D0B5FA14-2BF0-4771-86C6-03D44C57562C}"/>
            </a:ext>
          </a:extLst>
        </xdr:cNvPr>
        <xdr:cNvSpPr/>
      </xdr:nvSpPr>
      <xdr:spPr>
        <a:xfrm>
          <a:off x="1253490" y="2331720"/>
          <a:ext cx="3531870" cy="72390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9</xdr:col>
      <xdr:colOff>0</xdr:colOff>
      <xdr:row>4</xdr:row>
      <xdr:rowOff>0</xdr:rowOff>
    </xdr:from>
    <xdr:to>
      <xdr:col>14</xdr:col>
      <xdr:colOff>366150</xdr:colOff>
      <xdr:row>21</xdr:row>
      <xdr:rowOff>149740</xdr:rowOff>
    </xdr:to>
    <xdr:pic>
      <xdr:nvPicPr>
        <xdr:cNvPr id="8" name="Grafik 7">
          <a:extLst>
            <a:ext uri="{FF2B5EF4-FFF2-40B4-BE49-F238E27FC236}">
              <a16:creationId xmlns:a16="http://schemas.microsoft.com/office/drawing/2014/main" id="{ED049F24-6C6D-405C-85BD-8BA9257B34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15175" y="776288"/>
          <a:ext cx="4319025" cy="3226315"/>
        </a:xfrm>
        <a:prstGeom prst="rect">
          <a:avLst/>
        </a:prstGeom>
        <a:ln>
          <a:solidFill>
            <a:sysClr val="windowText" lastClr="000000"/>
          </a:solidFill>
        </a:ln>
      </xdr:spPr>
    </xdr:pic>
    <xdr:clientData/>
  </xdr:twoCellAnchor>
  <xdr:twoCellAnchor>
    <xdr:from>
      <xdr:col>9</xdr:col>
      <xdr:colOff>566738</xdr:colOff>
      <xdr:row>12</xdr:row>
      <xdr:rowOff>90487</xdr:rowOff>
    </xdr:from>
    <xdr:to>
      <xdr:col>14</xdr:col>
      <xdr:colOff>95250</xdr:colOff>
      <xdr:row>16</xdr:row>
      <xdr:rowOff>138112</xdr:rowOff>
    </xdr:to>
    <xdr:sp macro="" textlink="">
      <xdr:nvSpPr>
        <xdr:cNvPr id="9" name="Rechteck 8">
          <a:extLst>
            <a:ext uri="{FF2B5EF4-FFF2-40B4-BE49-F238E27FC236}">
              <a16:creationId xmlns:a16="http://schemas.microsoft.com/office/drawing/2014/main" id="{7D787C34-21B0-415E-ADFA-58CC64B84279}"/>
            </a:ext>
          </a:extLst>
        </xdr:cNvPr>
        <xdr:cNvSpPr/>
      </xdr:nvSpPr>
      <xdr:spPr>
        <a:xfrm>
          <a:off x="7681913" y="2314575"/>
          <a:ext cx="3481387" cy="771525"/>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8</xdr:col>
      <xdr:colOff>533400</xdr:colOff>
      <xdr:row>26</xdr:row>
      <xdr:rowOff>123824</xdr:rowOff>
    </xdr:from>
    <xdr:to>
      <xdr:col>15</xdr:col>
      <xdr:colOff>654593</xdr:colOff>
      <xdr:row>34</xdr:row>
      <xdr:rowOff>76199</xdr:rowOff>
    </xdr:to>
    <xdr:pic>
      <xdr:nvPicPr>
        <xdr:cNvPr id="11" name="Grafik 10">
          <a:extLst>
            <a:ext uri="{FF2B5EF4-FFF2-40B4-BE49-F238E27FC236}">
              <a16:creationId xmlns:a16="http://schemas.microsoft.com/office/drawing/2014/main" id="{81DD2991-6CAE-4C98-A6D6-BD818B7E1C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0" y="4933949"/>
          <a:ext cx="5655218" cy="1400175"/>
        </a:xfrm>
        <a:prstGeom prst="rect">
          <a:avLst/>
        </a:prstGeom>
      </xdr:spPr>
    </xdr:pic>
    <xdr:clientData/>
  </xdr:twoCellAnchor>
  <xdr:twoCellAnchor editAs="oneCell">
    <xdr:from>
      <xdr:col>18</xdr:col>
      <xdr:colOff>0</xdr:colOff>
      <xdr:row>4</xdr:row>
      <xdr:rowOff>0</xdr:rowOff>
    </xdr:from>
    <xdr:to>
      <xdr:col>23</xdr:col>
      <xdr:colOff>366150</xdr:colOff>
      <xdr:row>21</xdr:row>
      <xdr:rowOff>149740</xdr:rowOff>
    </xdr:to>
    <xdr:pic>
      <xdr:nvPicPr>
        <xdr:cNvPr id="13" name="Grafik 12">
          <a:extLst>
            <a:ext uri="{FF2B5EF4-FFF2-40B4-BE49-F238E27FC236}">
              <a16:creationId xmlns:a16="http://schemas.microsoft.com/office/drawing/2014/main" id="{BD40FDEA-F6FC-41DE-8977-BACE142D9C8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230350" y="776288"/>
          <a:ext cx="4319025" cy="3226315"/>
        </a:xfrm>
        <a:prstGeom prst="rect">
          <a:avLst/>
        </a:prstGeom>
        <a:ln>
          <a:solidFill>
            <a:schemeClr val="tx1"/>
          </a:solidFill>
        </a:ln>
      </xdr:spPr>
    </xdr:pic>
    <xdr:clientData/>
  </xdr:twoCellAnchor>
  <xdr:twoCellAnchor>
    <xdr:from>
      <xdr:col>18</xdr:col>
      <xdr:colOff>447675</xdr:colOff>
      <xdr:row>11</xdr:row>
      <xdr:rowOff>114300</xdr:rowOff>
    </xdr:from>
    <xdr:to>
      <xdr:col>22</xdr:col>
      <xdr:colOff>766763</xdr:colOff>
      <xdr:row>15</xdr:row>
      <xdr:rowOff>19050</xdr:rowOff>
    </xdr:to>
    <xdr:sp macro="" textlink="">
      <xdr:nvSpPr>
        <xdr:cNvPr id="14" name="Rechteck 13">
          <a:extLst>
            <a:ext uri="{FF2B5EF4-FFF2-40B4-BE49-F238E27FC236}">
              <a16:creationId xmlns:a16="http://schemas.microsoft.com/office/drawing/2014/main" id="{503F2DE9-DB7A-4896-9DDA-373B4483F9EB}"/>
            </a:ext>
          </a:extLst>
        </xdr:cNvPr>
        <xdr:cNvSpPr/>
      </xdr:nvSpPr>
      <xdr:spPr>
        <a:xfrm>
          <a:off x="14678025" y="2157413"/>
          <a:ext cx="3481388" cy="62865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17</xdr:col>
      <xdr:colOff>180975</xdr:colOff>
      <xdr:row>26</xdr:row>
      <xdr:rowOff>133350</xdr:rowOff>
    </xdr:from>
    <xdr:to>
      <xdr:col>24</xdr:col>
      <xdr:colOff>657141</xdr:colOff>
      <xdr:row>34</xdr:row>
      <xdr:rowOff>33338</xdr:rowOff>
    </xdr:to>
    <xdr:pic>
      <xdr:nvPicPr>
        <xdr:cNvPr id="16" name="Grafik 15">
          <a:extLst>
            <a:ext uri="{FF2B5EF4-FFF2-40B4-BE49-F238E27FC236}">
              <a16:creationId xmlns:a16="http://schemas.microsoft.com/office/drawing/2014/main" id="{317DE993-0682-4F60-8439-9951CA7C07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620750" y="4943475"/>
          <a:ext cx="6010191" cy="1347788"/>
        </a:xfrm>
        <a:prstGeom prst="rect">
          <a:avLst/>
        </a:prstGeom>
      </xdr:spPr>
    </xdr:pic>
    <xdr:clientData/>
  </xdr:twoCellAnchor>
  <xdr:twoCellAnchor editAs="oneCell">
    <xdr:from>
      <xdr:col>26</xdr:col>
      <xdr:colOff>581025</xdr:colOff>
      <xdr:row>3</xdr:row>
      <xdr:rowOff>142875</xdr:rowOff>
    </xdr:from>
    <xdr:to>
      <xdr:col>32</xdr:col>
      <xdr:colOff>336432</xdr:colOff>
      <xdr:row>22</xdr:row>
      <xdr:rowOff>66301</xdr:rowOff>
    </xdr:to>
    <xdr:pic>
      <xdr:nvPicPr>
        <xdr:cNvPr id="18" name="Grafik 17">
          <a:extLst>
            <a:ext uri="{FF2B5EF4-FFF2-40B4-BE49-F238E27FC236}">
              <a16:creationId xmlns:a16="http://schemas.microsoft.com/office/drawing/2014/main" id="{052EE0F3-00A0-4941-96B4-12059DAB040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135975" y="738188"/>
          <a:ext cx="4498857" cy="3361951"/>
        </a:xfrm>
        <a:prstGeom prst="rect">
          <a:avLst/>
        </a:prstGeom>
        <a:ln>
          <a:solidFill>
            <a:sysClr val="windowText" lastClr="000000"/>
          </a:solidFill>
        </a:ln>
      </xdr:spPr>
    </xdr:pic>
    <xdr:clientData/>
  </xdr:twoCellAnchor>
  <xdr:twoCellAnchor>
    <xdr:from>
      <xdr:col>27</xdr:col>
      <xdr:colOff>385763</xdr:colOff>
      <xdr:row>14</xdr:row>
      <xdr:rowOff>100012</xdr:rowOff>
    </xdr:from>
    <xdr:to>
      <xdr:col>31</xdr:col>
      <xdr:colOff>762000</xdr:colOff>
      <xdr:row>18</xdr:row>
      <xdr:rowOff>85725</xdr:rowOff>
    </xdr:to>
    <xdr:sp macro="" textlink="">
      <xdr:nvSpPr>
        <xdr:cNvPr id="19" name="Rechteck 18">
          <a:extLst>
            <a:ext uri="{FF2B5EF4-FFF2-40B4-BE49-F238E27FC236}">
              <a16:creationId xmlns:a16="http://schemas.microsoft.com/office/drawing/2014/main" id="{24F4D646-F909-4CF5-9FE5-F98E6A1A7F2C}"/>
            </a:ext>
          </a:extLst>
        </xdr:cNvPr>
        <xdr:cNvSpPr/>
      </xdr:nvSpPr>
      <xdr:spPr>
        <a:xfrm>
          <a:off x="21731288" y="2686050"/>
          <a:ext cx="3538537" cy="7096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26</xdr:col>
      <xdr:colOff>80962</xdr:colOff>
      <xdr:row>26</xdr:row>
      <xdr:rowOff>38101</xdr:rowOff>
    </xdr:from>
    <xdr:to>
      <xdr:col>33</xdr:col>
      <xdr:colOff>541845</xdr:colOff>
      <xdr:row>34</xdr:row>
      <xdr:rowOff>29911</xdr:rowOff>
    </xdr:to>
    <xdr:pic>
      <xdr:nvPicPr>
        <xdr:cNvPr id="21" name="Grafik 20">
          <a:extLst>
            <a:ext uri="{FF2B5EF4-FFF2-40B4-BE49-F238E27FC236}">
              <a16:creationId xmlns:a16="http://schemas.microsoft.com/office/drawing/2014/main" id="{C8D7C803-A9A1-46F3-AF51-056FF1F7E1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635912" y="4848226"/>
          <a:ext cx="5994908" cy="14396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6</xdr:col>
      <xdr:colOff>356625</xdr:colOff>
      <xdr:row>22</xdr:row>
      <xdr:rowOff>117355</xdr:rowOff>
    </xdr:to>
    <xdr:pic>
      <xdr:nvPicPr>
        <xdr:cNvPr id="3" name="Grafik 2">
          <a:extLst>
            <a:ext uri="{FF2B5EF4-FFF2-40B4-BE49-F238E27FC236}">
              <a16:creationId xmlns:a16="http://schemas.microsoft.com/office/drawing/2014/main" id="{15E6FDB9-F903-4C48-90AF-B4CABD4F3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80" y="963930"/>
          <a:ext cx="4319025" cy="3226315"/>
        </a:xfrm>
        <a:prstGeom prst="rect">
          <a:avLst/>
        </a:prstGeom>
        <a:ln>
          <a:solidFill>
            <a:sysClr val="windowText" lastClr="000000"/>
          </a:solidFill>
        </a:ln>
      </xdr:spPr>
    </xdr:pic>
    <xdr:clientData/>
  </xdr:twoCellAnchor>
  <xdr:twoCellAnchor>
    <xdr:from>
      <xdr:col>1</xdr:col>
      <xdr:colOff>529590</xdr:colOff>
      <xdr:row>14</xdr:row>
      <xdr:rowOff>144780</xdr:rowOff>
    </xdr:from>
    <xdr:to>
      <xdr:col>6</xdr:col>
      <xdr:colOff>49530</xdr:colOff>
      <xdr:row>18</xdr:row>
      <xdr:rowOff>15240</xdr:rowOff>
    </xdr:to>
    <xdr:sp macro="" textlink="">
      <xdr:nvSpPr>
        <xdr:cNvPr id="4" name="Rechteck 3">
          <a:extLst>
            <a:ext uri="{FF2B5EF4-FFF2-40B4-BE49-F238E27FC236}">
              <a16:creationId xmlns:a16="http://schemas.microsoft.com/office/drawing/2014/main" id="{2B303F45-EC95-40C6-94B8-71227424C1C8}"/>
            </a:ext>
          </a:extLst>
        </xdr:cNvPr>
        <xdr:cNvSpPr/>
      </xdr:nvSpPr>
      <xdr:spPr>
        <a:xfrm>
          <a:off x="1322070" y="2754630"/>
          <a:ext cx="3482340" cy="6019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9</xdr:col>
      <xdr:colOff>0</xdr:colOff>
      <xdr:row>5</xdr:row>
      <xdr:rowOff>0</xdr:rowOff>
    </xdr:from>
    <xdr:to>
      <xdr:col>14</xdr:col>
      <xdr:colOff>366150</xdr:colOff>
      <xdr:row>22</xdr:row>
      <xdr:rowOff>149740</xdr:rowOff>
    </xdr:to>
    <xdr:pic>
      <xdr:nvPicPr>
        <xdr:cNvPr id="8" name="Grafik 7">
          <a:extLst>
            <a:ext uri="{FF2B5EF4-FFF2-40B4-BE49-F238E27FC236}">
              <a16:creationId xmlns:a16="http://schemas.microsoft.com/office/drawing/2014/main" id="{C3142425-54F0-4191-A221-E26D7B48F3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15175" y="957263"/>
          <a:ext cx="4319025" cy="3226315"/>
        </a:xfrm>
        <a:prstGeom prst="rect">
          <a:avLst/>
        </a:prstGeom>
        <a:ln>
          <a:solidFill>
            <a:sysClr val="windowText" lastClr="000000"/>
          </a:solidFill>
        </a:ln>
      </xdr:spPr>
    </xdr:pic>
    <xdr:clientData/>
  </xdr:twoCellAnchor>
  <xdr:twoCellAnchor editAs="oneCell">
    <xdr:from>
      <xdr:col>8</xdr:col>
      <xdr:colOff>442913</xdr:colOff>
      <xdr:row>26</xdr:row>
      <xdr:rowOff>171450</xdr:rowOff>
    </xdr:from>
    <xdr:to>
      <xdr:col>15</xdr:col>
      <xdr:colOff>498146</xdr:colOff>
      <xdr:row>33</xdr:row>
      <xdr:rowOff>95250</xdr:rowOff>
    </xdr:to>
    <xdr:pic>
      <xdr:nvPicPr>
        <xdr:cNvPr id="10" name="Grafik 9">
          <a:extLst>
            <a:ext uri="{FF2B5EF4-FFF2-40B4-BE49-F238E27FC236}">
              <a16:creationId xmlns:a16="http://schemas.microsoft.com/office/drawing/2014/main" id="{9052037B-27BE-43C9-BA7A-03B024BD50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67513" y="4981575"/>
          <a:ext cx="5589258" cy="1190625"/>
        </a:xfrm>
        <a:prstGeom prst="rect">
          <a:avLst/>
        </a:prstGeom>
      </xdr:spPr>
    </xdr:pic>
    <xdr:clientData/>
  </xdr:twoCellAnchor>
  <xdr:twoCellAnchor editAs="oneCell">
    <xdr:from>
      <xdr:col>0</xdr:col>
      <xdr:colOff>747712</xdr:colOff>
      <xdr:row>26</xdr:row>
      <xdr:rowOff>42863</xdr:rowOff>
    </xdr:from>
    <xdr:to>
      <xdr:col>7</xdr:col>
      <xdr:colOff>28662</xdr:colOff>
      <xdr:row>33</xdr:row>
      <xdr:rowOff>140210</xdr:rowOff>
    </xdr:to>
    <xdr:pic>
      <xdr:nvPicPr>
        <xdr:cNvPr id="14" name="Grafik 13">
          <a:extLst>
            <a:ext uri="{FF2B5EF4-FFF2-40B4-BE49-F238E27FC236}">
              <a16:creationId xmlns:a16="http://schemas.microsoft.com/office/drawing/2014/main" id="{35C9CF86-08C5-4D13-B702-B4E1F3F9B1D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7712" y="4852988"/>
          <a:ext cx="4814975" cy="1364172"/>
        </a:xfrm>
        <a:prstGeom prst="rect">
          <a:avLst/>
        </a:prstGeom>
      </xdr:spPr>
    </xdr:pic>
    <xdr:clientData/>
  </xdr:twoCellAnchor>
  <xdr:twoCellAnchor editAs="oneCell">
    <xdr:from>
      <xdr:col>25</xdr:col>
      <xdr:colOff>0</xdr:colOff>
      <xdr:row>5</xdr:row>
      <xdr:rowOff>0</xdr:rowOff>
    </xdr:from>
    <xdr:to>
      <xdr:col>30</xdr:col>
      <xdr:colOff>366150</xdr:colOff>
      <xdr:row>22</xdr:row>
      <xdr:rowOff>149740</xdr:rowOff>
    </xdr:to>
    <xdr:pic>
      <xdr:nvPicPr>
        <xdr:cNvPr id="16" name="Grafik 15">
          <a:extLst>
            <a:ext uri="{FF2B5EF4-FFF2-40B4-BE49-F238E27FC236}">
              <a16:creationId xmlns:a16="http://schemas.microsoft.com/office/drawing/2014/main" id="{83EB1AED-AA12-43E7-BFA3-01D277DBF10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439775" y="957263"/>
          <a:ext cx="4319025" cy="3226315"/>
        </a:xfrm>
        <a:prstGeom prst="rect">
          <a:avLst/>
        </a:prstGeom>
        <a:ln>
          <a:solidFill>
            <a:sysClr val="windowText" lastClr="000000"/>
          </a:solidFill>
        </a:ln>
      </xdr:spPr>
    </xdr:pic>
    <xdr:clientData/>
  </xdr:twoCellAnchor>
  <xdr:twoCellAnchor>
    <xdr:from>
      <xdr:col>9</xdr:col>
      <xdr:colOff>457200</xdr:colOff>
      <xdr:row>13</xdr:row>
      <xdr:rowOff>138112</xdr:rowOff>
    </xdr:from>
    <xdr:to>
      <xdr:col>13</xdr:col>
      <xdr:colOff>766763</xdr:colOff>
      <xdr:row>17</xdr:row>
      <xdr:rowOff>19050</xdr:rowOff>
    </xdr:to>
    <xdr:sp macro="" textlink="">
      <xdr:nvSpPr>
        <xdr:cNvPr id="17" name="Rechteck 16">
          <a:extLst>
            <a:ext uri="{FF2B5EF4-FFF2-40B4-BE49-F238E27FC236}">
              <a16:creationId xmlns:a16="http://schemas.microsoft.com/office/drawing/2014/main" id="{B78E7C67-54F8-4DC5-A7D2-BFB465507BB0}"/>
            </a:ext>
          </a:extLst>
        </xdr:cNvPr>
        <xdr:cNvSpPr/>
      </xdr:nvSpPr>
      <xdr:spPr>
        <a:xfrm>
          <a:off x="7572375" y="2543175"/>
          <a:ext cx="3471863" cy="604838"/>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25</xdr:col>
      <xdr:colOff>747713</xdr:colOff>
      <xdr:row>12</xdr:row>
      <xdr:rowOff>166687</xdr:rowOff>
    </xdr:from>
    <xdr:to>
      <xdr:col>29</xdr:col>
      <xdr:colOff>685800</xdr:colOff>
      <xdr:row>16</xdr:row>
      <xdr:rowOff>14287</xdr:rowOff>
    </xdr:to>
    <xdr:sp macro="" textlink="">
      <xdr:nvSpPr>
        <xdr:cNvPr id="18" name="Rechteck 17">
          <a:extLst>
            <a:ext uri="{FF2B5EF4-FFF2-40B4-BE49-F238E27FC236}">
              <a16:creationId xmlns:a16="http://schemas.microsoft.com/office/drawing/2014/main" id="{752E6045-2C69-4087-A5DA-7E3FF33D64E3}"/>
            </a:ext>
          </a:extLst>
        </xdr:cNvPr>
        <xdr:cNvSpPr/>
      </xdr:nvSpPr>
      <xdr:spPr>
        <a:xfrm>
          <a:off x="14187488" y="2390775"/>
          <a:ext cx="3100387" cy="57150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41</xdr:col>
      <xdr:colOff>298450</xdr:colOff>
      <xdr:row>4</xdr:row>
      <xdr:rowOff>39395</xdr:rowOff>
    </xdr:from>
    <xdr:to>
      <xdr:col>47</xdr:col>
      <xdr:colOff>124470</xdr:colOff>
      <xdr:row>22</xdr:row>
      <xdr:rowOff>151949</xdr:rowOff>
    </xdr:to>
    <xdr:pic>
      <xdr:nvPicPr>
        <xdr:cNvPr id="22" name="Grafik 21">
          <a:extLst>
            <a:ext uri="{FF2B5EF4-FFF2-40B4-BE49-F238E27FC236}">
              <a16:creationId xmlns:a16="http://schemas.microsoft.com/office/drawing/2014/main" id="{EB0589CF-7468-4DCB-ABCA-AEB31C09FE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348450" y="826795"/>
          <a:ext cx="4588520" cy="3427254"/>
        </a:xfrm>
        <a:prstGeom prst="rect">
          <a:avLst/>
        </a:prstGeom>
        <a:ln>
          <a:solidFill>
            <a:schemeClr val="tx1"/>
          </a:solidFill>
        </a:ln>
      </xdr:spPr>
    </xdr:pic>
    <xdr:clientData/>
  </xdr:twoCellAnchor>
  <xdr:twoCellAnchor>
    <xdr:from>
      <xdr:col>42</xdr:col>
      <xdr:colOff>165100</xdr:colOff>
      <xdr:row>13</xdr:row>
      <xdr:rowOff>133350</xdr:rowOff>
    </xdr:from>
    <xdr:to>
      <xdr:col>45</xdr:col>
      <xdr:colOff>774700</xdr:colOff>
      <xdr:row>16</xdr:row>
      <xdr:rowOff>158750</xdr:rowOff>
    </xdr:to>
    <xdr:sp macro="" textlink="">
      <xdr:nvSpPr>
        <xdr:cNvPr id="25" name="Rechteck 24">
          <a:extLst>
            <a:ext uri="{FF2B5EF4-FFF2-40B4-BE49-F238E27FC236}">
              <a16:creationId xmlns:a16="http://schemas.microsoft.com/office/drawing/2014/main" id="{69B4D4E5-04CB-4CF7-B3E9-1F8A259A4C82}"/>
            </a:ext>
          </a:extLst>
        </xdr:cNvPr>
        <xdr:cNvSpPr/>
      </xdr:nvSpPr>
      <xdr:spPr>
        <a:xfrm>
          <a:off x="20008850" y="2578100"/>
          <a:ext cx="2990850" cy="57785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24</xdr:col>
      <xdr:colOff>647700</xdr:colOff>
      <xdr:row>27</xdr:row>
      <xdr:rowOff>16933</xdr:rowOff>
    </xdr:from>
    <xdr:to>
      <xdr:col>30</xdr:col>
      <xdr:colOff>674909</xdr:colOff>
      <xdr:row>33</xdr:row>
      <xdr:rowOff>128864</xdr:rowOff>
    </xdr:to>
    <xdr:pic>
      <xdr:nvPicPr>
        <xdr:cNvPr id="32" name="Grafik 31">
          <a:extLst>
            <a:ext uri="{FF2B5EF4-FFF2-40B4-BE49-F238E27FC236}">
              <a16:creationId xmlns:a16="http://schemas.microsoft.com/office/drawing/2014/main" id="{C3528C95-E2D9-45F8-9DBE-7315A1B9DFE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313833" y="5033433"/>
          <a:ext cx="4777009" cy="1204131"/>
        </a:xfrm>
        <a:prstGeom prst="rect">
          <a:avLst/>
        </a:prstGeom>
      </xdr:spPr>
    </xdr:pic>
    <xdr:clientData/>
  </xdr:twoCellAnchor>
  <xdr:twoCellAnchor editAs="oneCell">
    <xdr:from>
      <xdr:col>41</xdr:col>
      <xdr:colOff>114302</xdr:colOff>
      <xdr:row>27</xdr:row>
      <xdr:rowOff>48985</xdr:rowOff>
    </xdr:from>
    <xdr:to>
      <xdr:col>47</xdr:col>
      <xdr:colOff>626256</xdr:colOff>
      <xdr:row>33</xdr:row>
      <xdr:rowOff>76200</xdr:rowOff>
    </xdr:to>
    <xdr:pic>
      <xdr:nvPicPr>
        <xdr:cNvPr id="34" name="Grafik 33">
          <a:extLst>
            <a:ext uri="{FF2B5EF4-FFF2-40B4-BE49-F238E27FC236}">
              <a16:creationId xmlns:a16="http://schemas.microsoft.com/office/drawing/2014/main" id="{6E4F55D3-80D1-406B-AA5E-EC807FDB8EC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186073" y="5143499"/>
          <a:ext cx="5279897" cy="1137558"/>
        </a:xfrm>
        <a:prstGeom prst="rect">
          <a:avLst/>
        </a:prstGeom>
      </xdr:spPr>
    </xdr:pic>
    <xdr:clientData/>
  </xdr:twoCellAnchor>
  <xdr:twoCellAnchor editAs="oneCell">
    <xdr:from>
      <xdr:col>50</xdr:col>
      <xdr:colOff>973</xdr:colOff>
      <xdr:row>4</xdr:row>
      <xdr:rowOff>81644</xdr:rowOff>
    </xdr:from>
    <xdr:to>
      <xdr:col>55</xdr:col>
      <xdr:colOff>558014</xdr:colOff>
      <xdr:row>22</xdr:row>
      <xdr:rowOff>134772</xdr:rowOff>
    </xdr:to>
    <xdr:pic>
      <xdr:nvPicPr>
        <xdr:cNvPr id="36" name="Grafik 35">
          <a:extLst>
            <a:ext uri="{FF2B5EF4-FFF2-40B4-BE49-F238E27FC236}">
              <a16:creationId xmlns:a16="http://schemas.microsoft.com/office/drawing/2014/main" id="{3B467748-A5FE-46D4-8797-341F00DA3D2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1787259" y="870858"/>
          <a:ext cx="4530326" cy="3384157"/>
        </a:xfrm>
        <a:prstGeom prst="rect">
          <a:avLst/>
        </a:prstGeom>
        <a:ln>
          <a:solidFill>
            <a:sysClr val="windowText" lastClr="000000"/>
          </a:solidFill>
        </a:ln>
      </xdr:spPr>
    </xdr:pic>
    <xdr:clientData/>
  </xdr:twoCellAnchor>
  <xdr:twoCellAnchor>
    <xdr:from>
      <xdr:col>53</xdr:col>
      <xdr:colOff>0</xdr:colOff>
      <xdr:row>14</xdr:row>
      <xdr:rowOff>38100</xdr:rowOff>
    </xdr:from>
    <xdr:to>
      <xdr:col>54</xdr:col>
      <xdr:colOff>48986</xdr:colOff>
      <xdr:row>17</xdr:row>
      <xdr:rowOff>168729</xdr:rowOff>
    </xdr:to>
    <xdr:sp macro="" textlink="">
      <xdr:nvSpPr>
        <xdr:cNvPr id="38" name="Rechteck 37">
          <a:extLst>
            <a:ext uri="{FF2B5EF4-FFF2-40B4-BE49-F238E27FC236}">
              <a16:creationId xmlns:a16="http://schemas.microsoft.com/office/drawing/2014/main" id="{1B040832-CD5B-4087-B21B-85D6A2298337}"/>
            </a:ext>
          </a:extLst>
        </xdr:cNvPr>
        <xdr:cNvSpPr/>
      </xdr:nvSpPr>
      <xdr:spPr>
        <a:xfrm>
          <a:off x="34170257" y="2677886"/>
          <a:ext cx="843643" cy="68580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17</xdr:col>
      <xdr:colOff>0</xdr:colOff>
      <xdr:row>5</xdr:row>
      <xdr:rowOff>0</xdr:rowOff>
    </xdr:from>
    <xdr:to>
      <xdr:col>22</xdr:col>
      <xdr:colOff>530107</xdr:colOff>
      <xdr:row>23</xdr:row>
      <xdr:rowOff>47251</xdr:rowOff>
    </xdr:to>
    <xdr:pic>
      <xdr:nvPicPr>
        <xdr:cNvPr id="23" name="Grafik 22">
          <a:extLst>
            <a:ext uri="{FF2B5EF4-FFF2-40B4-BE49-F238E27FC236}">
              <a16:creationId xmlns:a16="http://schemas.microsoft.com/office/drawing/2014/main" id="{07EEF64C-52D1-47BC-8210-FE7C6A3EB0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954000" y="1005417"/>
          <a:ext cx="4340107" cy="3476251"/>
        </a:xfrm>
        <a:prstGeom prst="rect">
          <a:avLst/>
        </a:prstGeom>
        <a:ln>
          <a:solidFill>
            <a:schemeClr val="tx1"/>
          </a:solidFill>
        </a:ln>
      </xdr:spPr>
    </xdr:pic>
    <xdr:clientData/>
  </xdr:twoCellAnchor>
  <xdr:twoCellAnchor>
    <xdr:from>
      <xdr:col>17</xdr:col>
      <xdr:colOff>455083</xdr:colOff>
      <xdr:row>15</xdr:row>
      <xdr:rowOff>21166</xdr:rowOff>
    </xdr:from>
    <xdr:to>
      <xdr:col>20</xdr:col>
      <xdr:colOff>755650</xdr:colOff>
      <xdr:row>18</xdr:row>
      <xdr:rowOff>101599</xdr:rowOff>
    </xdr:to>
    <xdr:sp macro="" textlink="">
      <xdr:nvSpPr>
        <xdr:cNvPr id="24" name="Rechteck 23">
          <a:extLst>
            <a:ext uri="{FF2B5EF4-FFF2-40B4-BE49-F238E27FC236}">
              <a16:creationId xmlns:a16="http://schemas.microsoft.com/office/drawing/2014/main" id="{3FB4E2D6-4820-49FE-8A26-573AF9DC4064}"/>
            </a:ext>
          </a:extLst>
        </xdr:cNvPr>
        <xdr:cNvSpPr/>
      </xdr:nvSpPr>
      <xdr:spPr>
        <a:xfrm>
          <a:off x="13409083" y="2931583"/>
          <a:ext cx="2586567" cy="65193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16</xdr:col>
      <xdr:colOff>613834</xdr:colOff>
      <xdr:row>26</xdr:row>
      <xdr:rowOff>127000</xdr:rowOff>
    </xdr:from>
    <xdr:to>
      <xdr:col>23</xdr:col>
      <xdr:colOff>362858</xdr:colOff>
      <xdr:row>33</xdr:row>
      <xdr:rowOff>178486</xdr:rowOff>
    </xdr:to>
    <xdr:pic>
      <xdr:nvPicPr>
        <xdr:cNvPr id="26" name="Grafik 25">
          <a:extLst>
            <a:ext uri="{FF2B5EF4-FFF2-40B4-BE49-F238E27FC236}">
              <a16:creationId xmlns:a16="http://schemas.microsoft.com/office/drawing/2014/main" id="{230FEC71-E4CD-4E1B-A04E-2C080901C84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805834" y="5185833"/>
          <a:ext cx="5083024" cy="1384986"/>
        </a:xfrm>
        <a:prstGeom prst="rect">
          <a:avLst/>
        </a:prstGeom>
      </xdr:spPr>
    </xdr:pic>
    <xdr:clientData/>
  </xdr:twoCellAnchor>
  <xdr:twoCellAnchor editAs="oneCell">
    <xdr:from>
      <xdr:col>33</xdr:col>
      <xdr:colOff>0</xdr:colOff>
      <xdr:row>5</xdr:row>
      <xdr:rowOff>0</xdr:rowOff>
    </xdr:from>
    <xdr:to>
      <xdr:col>38</xdr:col>
      <xdr:colOff>557041</xdr:colOff>
      <xdr:row>23</xdr:row>
      <xdr:rowOff>53128</xdr:rowOff>
    </xdr:to>
    <xdr:pic>
      <xdr:nvPicPr>
        <xdr:cNvPr id="29" name="Grafik 28">
          <a:extLst>
            <a:ext uri="{FF2B5EF4-FFF2-40B4-BE49-F238E27FC236}">
              <a16:creationId xmlns:a16="http://schemas.microsoft.com/office/drawing/2014/main" id="{8BFE046F-8D21-484F-9710-6FE3CAEE6D5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384000" y="1005417"/>
          <a:ext cx="4367041" cy="3482128"/>
        </a:xfrm>
        <a:prstGeom prst="rect">
          <a:avLst/>
        </a:prstGeom>
        <a:ln>
          <a:solidFill>
            <a:sysClr val="windowText" lastClr="000000"/>
          </a:solidFill>
        </a:ln>
      </xdr:spPr>
    </xdr:pic>
    <xdr:clientData/>
  </xdr:twoCellAnchor>
  <xdr:twoCellAnchor>
    <xdr:from>
      <xdr:col>33</xdr:col>
      <xdr:colOff>740833</xdr:colOff>
      <xdr:row>14</xdr:row>
      <xdr:rowOff>169333</xdr:rowOff>
    </xdr:from>
    <xdr:to>
      <xdr:col>34</xdr:col>
      <xdr:colOff>735390</xdr:colOff>
      <xdr:row>18</xdr:row>
      <xdr:rowOff>27819</xdr:rowOff>
    </xdr:to>
    <xdr:sp macro="" textlink="">
      <xdr:nvSpPr>
        <xdr:cNvPr id="31" name="Rechteck 30">
          <a:extLst>
            <a:ext uri="{FF2B5EF4-FFF2-40B4-BE49-F238E27FC236}">
              <a16:creationId xmlns:a16="http://schemas.microsoft.com/office/drawing/2014/main" id="{18B355F6-8AD8-492F-82FA-4D27A3DDAC79}"/>
            </a:ext>
          </a:extLst>
        </xdr:cNvPr>
        <xdr:cNvSpPr/>
      </xdr:nvSpPr>
      <xdr:spPr>
        <a:xfrm>
          <a:off x="25124833" y="2889250"/>
          <a:ext cx="756557" cy="620486"/>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33</xdr:col>
      <xdr:colOff>0</xdr:colOff>
      <xdr:row>28</xdr:row>
      <xdr:rowOff>47625</xdr:rowOff>
    </xdr:from>
    <xdr:to>
      <xdr:col>39</xdr:col>
      <xdr:colOff>14236</xdr:colOff>
      <xdr:row>33</xdr:row>
      <xdr:rowOff>31750</xdr:rowOff>
    </xdr:to>
    <xdr:pic>
      <xdr:nvPicPr>
        <xdr:cNvPr id="13" name="Grafik 12">
          <a:extLst>
            <a:ext uri="{FF2B5EF4-FFF2-40B4-BE49-F238E27FC236}">
              <a16:creationId xmlns:a16="http://schemas.microsoft.com/office/drawing/2014/main" id="{B73D57B0-CA39-45F0-A761-C1506D87C5A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4384000" y="5476875"/>
          <a:ext cx="4586236" cy="936625"/>
        </a:xfrm>
        <a:prstGeom prst="rect">
          <a:avLst/>
        </a:prstGeom>
      </xdr:spPr>
    </xdr:pic>
    <xdr:clientData/>
  </xdr:twoCellAnchor>
  <xdr:twoCellAnchor editAs="oneCell">
    <xdr:from>
      <xdr:col>50</xdr:col>
      <xdr:colOff>47625</xdr:colOff>
      <xdr:row>28</xdr:row>
      <xdr:rowOff>158751</xdr:rowOff>
    </xdr:from>
    <xdr:to>
      <xdr:col>56</xdr:col>
      <xdr:colOff>43210</xdr:colOff>
      <xdr:row>33</xdr:row>
      <xdr:rowOff>139067</xdr:rowOff>
    </xdr:to>
    <xdr:pic>
      <xdr:nvPicPr>
        <xdr:cNvPr id="19" name="Grafik 18">
          <a:extLst>
            <a:ext uri="{FF2B5EF4-FFF2-40B4-BE49-F238E27FC236}">
              <a16:creationId xmlns:a16="http://schemas.microsoft.com/office/drawing/2014/main" id="{5E9EA04F-6A6A-4016-8A64-26339878720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6623625" y="5588001"/>
          <a:ext cx="4567585" cy="93281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704850</xdr:colOff>
      <xdr:row>29</xdr:row>
      <xdr:rowOff>129540</xdr:rowOff>
    </xdr:from>
    <xdr:to>
      <xdr:col>7</xdr:col>
      <xdr:colOff>208871</xdr:colOff>
      <xdr:row>35</xdr:row>
      <xdr:rowOff>60960</xdr:rowOff>
    </xdr:to>
    <xdr:pic>
      <xdr:nvPicPr>
        <xdr:cNvPr id="5" name="Grafik 4">
          <a:extLst>
            <a:ext uri="{FF2B5EF4-FFF2-40B4-BE49-F238E27FC236}">
              <a16:creationId xmlns:a16="http://schemas.microsoft.com/office/drawing/2014/main" id="{F2FF7E85-260B-4B47-AF2E-4A09BB1AA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5166360"/>
          <a:ext cx="5051381" cy="1028700"/>
        </a:xfrm>
        <a:prstGeom prst="rect">
          <a:avLst/>
        </a:prstGeom>
      </xdr:spPr>
    </xdr:pic>
    <xdr:clientData/>
  </xdr:twoCellAnchor>
  <xdr:twoCellAnchor editAs="oneCell">
    <xdr:from>
      <xdr:col>1</xdr:col>
      <xdr:colOff>0</xdr:colOff>
      <xdr:row>5</xdr:row>
      <xdr:rowOff>0</xdr:rowOff>
    </xdr:from>
    <xdr:to>
      <xdr:col>6</xdr:col>
      <xdr:colOff>536457</xdr:colOff>
      <xdr:row>23</xdr:row>
      <xdr:rowOff>70111</xdr:rowOff>
    </xdr:to>
    <xdr:pic>
      <xdr:nvPicPr>
        <xdr:cNvPr id="7" name="Grafik 6">
          <a:extLst>
            <a:ext uri="{FF2B5EF4-FFF2-40B4-BE49-F238E27FC236}">
              <a16:creationId xmlns:a16="http://schemas.microsoft.com/office/drawing/2014/main" id="{D9151E7F-BE59-431A-ABD0-60457C72C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2480" y="963930"/>
          <a:ext cx="4498857" cy="3361951"/>
        </a:xfrm>
        <a:prstGeom prst="rect">
          <a:avLst/>
        </a:prstGeom>
        <a:ln>
          <a:solidFill>
            <a:schemeClr val="tx1"/>
          </a:solidFill>
        </a:ln>
      </xdr:spPr>
    </xdr:pic>
    <xdr:clientData/>
  </xdr:twoCellAnchor>
  <xdr:twoCellAnchor>
    <xdr:from>
      <xdr:col>1</xdr:col>
      <xdr:colOff>274320</xdr:colOff>
      <xdr:row>14</xdr:row>
      <xdr:rowOff>140970</xdr:rowOff>
    </xdr:from>
    <xdr:to>
      <xdr:col>5</xdr:col>
      <xdr:colOff>662940</xdr:colOff>
      <xdr:row>17</xdr:row>
      <xdr:rowOff>95250</xdr:rowOff>
    </xdr:to>
    <xdr:sp macro="" textlink="">
      <xdr:nvSpPr>
        <xdr:cNvPr id="8" name="Rechteck 7">
          <a:extLst>
            <a:ext uri="{FF2B5EF4-FFF2-40B4-BE49-F238E27FC236}">
              <a16:creationId xmlns:a16="http://schemas.microsoft.com/office/drawing/2014/main" id="{24F5135F-3709-4E34-A8EF-02666FA6D7EA}"/>
            </a:ext>
          </a:extLst>
        </xdr:cNvPr>
        <xdr:cNvSpPr/>
      </xdr:nvSpPr>
      <xdr:spPr>
        <a:xfrm>
          <a:off x="1066800" y="2750820"/>
          <a:ext cx="3558540" cy="502920"/>
        </a:xfrm>
        <a:prstGeom prst="rect">
          <a:avLst/>
        </a:prstGeom>
        <a:no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9</xdr:col>
      <xdr:colOff>19050</xdr:colOff>
      <xdr:row>5</xdr:row>
      <xdr:rowOff>0</xdr:rowOff>
    </xdr:from>
    <xdr:to>
      <xdr:col>14</xdr:col>
      <xdr:colOff>555507</xdr:colOff>
      <xdr:row>23</xdr:row>
      <xdr:rowOff>70111</xdr:rowOff>
    </xdr:to>
    <xdr:pic>
      <xdr:nvPicPr>
        <xdr:cNvPr id="10" name="Grafik 9">
          <a:extLst>
            <a:ext uri="{FF2B5EF4-FFF2-40B4-BE49-F238E27FC236}">
              <a16:creationId xmlns:a16="http://schemas.microsoft.com/office/drawing/2014/main" id="{E3DEA63D-096D-4108-826A-BF2D8BB40D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51370" y="963930"/>
          <a:ext cx="4498857" cy="3361951"/>
        </a:xfrm>
        <a:prstGeom prst="rect">
          <a:avLst/>
        </a:prstGeom>
        <a:ln>
          <a:solidFill>
            <a:schemeClr val="tx1"/>
          </a:solidFill>
        </a:ln>
      </xdr:spPr>
    </xdr:pic>
    <xdr:clientData/>
  </xdr:twoCellAnchor>
  <xdr:twoCellAnchor editAs="oneCell">
    <xdr:from>
      <xdr:col>8</xdr:col>
      <xdr:colOff>779606</xdr:colOff>
      <xdr:row>29</xdr:row>
      <xdr:rowOff>114300</xdr:rowOff>
    </xdr:from>
    <xdr:to>
      <xdr:col>14</xdr:col>
      <xdr:colOff>749816</xdr:colOff>
      <xdr:row>35</xdr:row>
      <xdr:rowOff>79250</xdr:rowOff>
    </xdr:to>
    <xdr:pic>
      <xdr:nvPicPr>
        <xdr:cNvPr id="12" name="Grafik 11">
          <a:extLst>
            <a:ext uri="{FF2B5EF4-FFF2-40B4-BE49-F238E27FC236}">
              <a16:creationId xmlns:a16="http://schemas.microsoft.com/office/drawing/2014/main" id="{7EB3B0F7-B317-4317-847E-7453A51796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19446" y="5516880"/>
          <a:ext cx="4725090" cy="1062230"/>
        </a:xfrm>
        <a:prstGeom prst="rect">
          <a:avLst/>
        </a:prstGeom>
      </xdr:spPr>
    </xdr:pic>
    <xdr:clientData/>
  </xdr:twoCellAnchor>
  <xdr:twoCellAnchor>
    <xdr:from>
      <xdr:col>9</xdr:col>
      <xdr:colOff>167640</xdr:colOff>
      <xdr:row>13</xdr:row>
      <xdr:rowOff>91440</xdr:rowOff>
    </xdr:from>
    <xdr:to>
      <xdr:col>13</xdr:col>
      <xdr:colOff>598170</xdr:colOff>
      <xdr:row>16</xdr:row>
      <xdr:rowOff>171450</xdr:rowOff>
    </xdr:to>
    <xdr:sp macro="" textlink="">
      <xdr:nvSpPr>
        <xdr:cNvPr id="13" name="Rechteck 12">
          <a:extLst>
            <a:ext uri="{FF2B5EF4-FFF2-40B4-BE49-F238E27FC236}">
              <a16:creationId xmlns:a16="http://schemas.microsoft.com/office/drawing/2014/main" id="{2239806C-0FE4-47D9-A057-FCC6A79BD6D8}"/>
            </a:ext>
          </a:extLst>
        </xdr:cNvPr>
        <xdr:cNvSpPr/>
      </xdr:nvSpPr>
      <xdr:spPr>
        <a:xfrm>
          <a:off x="7299960" y="2518410"/>
          <a:ext cx="3600450" cy="62865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6</xdr:col>
      <xdr:colOff>206375</xdr:colOff>
      <xdr:row>7</xdr:row>
      <xdr:rowOff>127000</xdr:rowOff>
    </xdr:from>
    <xdr:ext cx="7785267" cy="6209393"/>
    <xdr:pic>
      <xdr:nvPicPr>
        <xdr:cNvPr id="2" name="Picture 1">
          <a:extLst>
            <a:ext uri="{FF2B5EF4-FFF2-40B4-BE49-F238E27FC236}">
              <a16:creationId xmlns:a16="http://schemas.microsoft.com/office/drawing/2014/main" id="{9A542752-9224-49B5-959D-F447F74860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9975" y="1460500"/>
          <a:ext cx="7785267" cy="6209393"/>
        </a:xfrm>
        <a:prstGeom prst="rect">
          <a:avLst/>
        </a:prstGeom>
      </xdr:spPr>
    </xdr:pic>
    <xdr:clientData/>
  </xdr:oneCellAnchor>
  <xdr:oneCellAnchor>
    <xdr:from>
      <xdr:col>0</xdr:col>
      <xdr:colOff>81642</xdr:colOff>
      <xdr:row>8</xdr:row>
      <xdr:rowOff>157841</xdr:rowOff>
    </xdr:from>
    <xdr:ext cx="7592787" cy="6074230"/>
    <xdr:pic>
      <xdr:nvPicPr>
        <xdr:cNvPr id="3" name="Picture 2">
          <a:extLst>
            <a:ext uri="{FF2B5EF4-FFF2-40B4-BE49-F238E27FC236}">
              <a16:creationId xmlns:a16="http://schemas.microsoft.com/office/drawing/2014/main" id="{A754ED06-7EBD-48DF-A171-5724998FF9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642" y="1681841"/>
          <a:ext cx="7592787" cy="60742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5</xdr:col>
      <xdr:colOff>520531</xdr:colOff>
      <xdr:row>33</xdr:row>
      <xdr:rowOff>18681</xdr:rowOff>
    </xdr:from>
    <xdr:ext cx="10418297" cy="4749934"/>
    <xdr:grpSp>
      <xdr:nvGrpSpPr>
        <xdr:cNvPr id="2" name="Gruppieren 20">
          <a:extLst>
            <a:ext uri="{FF2B5EF4-FFF2-40B4-BE49-F238E27FC236}">
              <a16:creationId xmlns:a16="http://schemas.microsoft.com/office/drawing/2014/main" id="{36546FFC-11AD-4F50-AB93-92F15C3213D1}"/>
            </a:ext>
          </a:extLst>
        </xdr:cNvPr>
        <xdr:cNvGrpSpPr/>
      </xdr:nvGrpSpPr>
      <xdr:grpSpPr>
        <a:xfrm>
          <a:off x="5625931" y="6305181"/>
          <a:ext cx="10418297" cy="4749934"/>
          <a:chOff x="4968706" y="6162306"/>
          <a:chExt cx="10418297" cy="4749934"/>
        </a:xfrm>
      </xdr:grpSpPr>
      <xdr:pic>
        <xdr:nvPicPr>
          <xdr:cNvPr id="3" name="Grafik 9">
            <a:extLst>
              <a:ext uri="{FF2B5EF4-FFF2-40B4-BE49-F238E27FC236}">
                <a16:creationId xmlns:a16="http://schemas.microsoft.com/office/drawing/2014/main" id="{9383A063-5F0C-4B6D-8967-E1A145FF0F23}"/>
              </a:ext>
            </a:extLst>
          </xdr:cNvPr>
          <xdr:cNvPicPr>
            <a:picLocks noChangeAspect="1"/>
          </xdr:cNvPicPr>
        </xdr:nvPicPr>
        <xdr:blipFill>
          <a:blip xmlns:r="http://schemas.openxmlformats.org/officeDocument/2006/relationships" r:embed="rId1"/>
          <a:stretch>
            <a:fillRect/>
          </a:stretch>
        </xdr:blipFill>
        <xdr:spPr>
          <a:xfrm rot="16200004">
            <a:off x="8332394" y="3857630"/>
            <a:ext cx="4719840" cy="9389379"/>
          </a:xfrm>
          <a:prstGeom prst="rect">
            <a:avLst/>
          </a:prstGeom>
          <a:noFill/>
          <a:ln cap="flat">
            <a:noFill/>
          </a:ln>
        </xdr:spPr>
      </xdr:pic>
      <xdr:sp macro="" textlink="">
        <xdr:nvSpPr>
          <xdr:cNvPr id="4" name="Textfeld 3">
            <a:extLst>
              <a:ext uri="{FF2B5EF4-FFF2-40B4-BE49-F238E27FC236}">
                <a16:creationId xmlns:a16="http://schemas.microsoft.com/office/drawing/2014/main" id="{60BFBF64-6B09-4544-83CA-015560B6B52E}"/>
              </a:ext>
            </a:extLst>
          </xdr:cNvPr>
          <xdr:cNvSpPr txBox="1"/>
        </xdr:nvSpPr>
        <xdr:spPr>
          <a:xfrm>
            <a:off x="4968706" y="6174550"/>
            <a:ext cx="1009653" cy="4626434"/>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xdr:txBody>
      </xdr:sp>
      <xdr:sp macro="" textlink="">
        <xdr:nvSpPr>
          <xdr:cNvPr id="5" name="Textfeld 4">
            <a:extLst>
              <a:ext uri="{FF2B5EF4-FFF2-40B4-BE49-F238E27FC236}">
                <a16:creationId xmlns:a16="http://schemas.microsoft.com/office/drawing/2014/main" id="{7E998824-23FA-4452-9797-96CB104D0FD3}"/>
              </a:ext>
            </a:extLst>
          </xdr:cNvPr>
          <xdr:cNvSpPr txBox="1"/>
        </xdr:nvSpPr>
        <xdr:spPr>
          <a:xfrm>
            <a:off x="9782921" y="6162306"/>
            <a:ext cx="1543050" cy="4619621"/>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kaiA3B3C3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xdr:txBody>
      </xdr:sp>
      <xdr:sp macro="" textlink="">
        <xdr:nvSpPr>
          <xdr:cNvPr id="6" name="Rechteck 6">
            <a:extLst>
              <a:ext uri="{FF2B5EF4-FFF2-40B4-BE49-F238E27FC236}">
                <a16:creationId xmlns:a16="http://schemas.microsoft.com/office/drawing/2014/main" id="{656A5AB8-9AA2-45D4-B4FE-3492B5F1A3E8}"/>
              </a:ext>
            </a:extLst>
          </xdr:cNvPr>
          <xdr:cNvSpPr/>
        </xdr:nvSpPr>
        <xdr:spPr>
          <a:xfrm>
            <a:off x="6831421" y="9597871"/>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7" name="Rechteck 7">
            <a:extLst>
              <a:ext uri="{FF2B5EF4-FFF2-40B4-BE49-F238E27FC236}">
                <a16:creationId xmlns:a16="http://schemas.microsoft.com/office/drawing/2014/main" id="{A3FFE526-12F1-4ED0-90A8-9C45030FAD56}"/>
              </a:ext>
            </a:extLst>
          </xdr:cNvPr>
          <xdr:cNvSpPr/>
        </xdr:nvSpPr>
        <xdr:spPr>
          <a:xfrm>
            <a:off x="6829958" y="6504447"/>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8" name="Rechteck 10">
            <a:extLst>
              <a:ext uri="{FF2B5EF4-FFF2-40B4-BE49-F238E27FC236}">
                <a16:creationId xmlns:a16="http://schemas.microsoft.com/office/drawing/2014/main" id="{CBA6E778-B8D1-45E5-8D31-29C96863263F}"/>
              </a:ext>
            </a:extLst>
          </xdr:cNvPr>
          <xdr:cNvSpPr/>
        </xdr:nvSpPr>
        <xdr:spPr>
          <a:xfrm>
            <a:off x="11343985" y="6534713"/>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9" name="Rechteck 11">
            <a:extLst>
              <a:ext uri="{FF2B5EF4-FFF2-40B4-BE49-F238E27FC236}">
                <a16:creationId xmlns:a16="http://schemas.microsoft.com/office/drawing/2014/main" id="{356767A3-FD1B-48B1-95DC-1ABC36E061F9}"/>
              </a:ext>
            </a:extLst>
          </xdr:cNvPr>
          <xdr:cNvSpPr/>
        </xdr:nvSpPr>
        <xdr:spPr>
          <a:xfrm>
            <a:off x="11347295" y="7540215"/>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oneCellAnchor>
  <xdr:oneCellAnchor>
    <xdr:from>
      <xdr:col>5</xdr:col>
      <xdr:colOff>442606</xdr:colOff>
      <xdr:row>2</xdr:row>
      <xdr:rowOff>36868</xdr:rowOff>
    </xdr:from>
    <xdr:ext cx="10513541" cy="4730503"/>
    <xdr:grpSp>
      <xdr:nvGrpSpPr>
        <xdr:cNvPr id="10" name="Gruppieren 22">
          <a:extLst>
            <a:ext uri="{FF2B5EF4-FFF2-40B4-BE49-F238E27FC236}">
              <a16:creationId xmlns:a16="http://schemas.microsoft.com/office/drawing/2014/main" id="{30C6B9BE-10D9-4A1C-9BB0-28B8AE95BE0F}"/>
            </a:ext>
          </a:extLst>
        </xdr:cNvPr>
        <xdr:cNvGrpSpPr/>
      </xdr:nvGrpSpPr>
      <xdr:grpSpPr>
        <a:xfrm>
          <a:off x="5548006" y="417868"/>
          <a:ext cx="10513541" cy="4730503"/>
          <a:chOff x="4890781" y="417868"/>
          <a:chExt cx="10513541" cy="4730503"/>
        </a:xfrm>
      </xdr:grpSpPr>
      <xdr:pic>
        <xdr:nvPicPr>
          <xdr:cNvPr id="11" name="Grafik 13">
            <a:extLst>
              <a:ext uri="{FF2B5EF4-FFF2-40B4-BE49-F238E27FC236}">
                <a16:creationId xmlns:a16="http://schemas.microsoft.com/office/drawing/2014/main" id="{3E074867-1F7B-4D44-A535-0379FE3C2CB2}"/>
              </a:ext>
            </a:extLst>
          </xdr:cNvPr>
          <xdr:cNvPicPr>
            <a:picLocks noChangeAspect="1"/>
          </xdr:cNvPicPr>
        </xdr:nvPicPr>
        <xdr:blipFill>
          <a:blip xmlns:r="http://schemas.openxmlformats.org/officeDocument/2006/relationships" r:embed="rId2"/>
          <a:stretch>
            <a:fillRect/>
          </a:stretch>
        </xdr:blipFill>
        <xdr:spPr>
          <a:xfrm rot="16200004">
            <a:off x="8349713" y="-1906239"/>
            <a:ext cx="4719840" cy="9389379"/>
          </a:xfrm>
          <a:prstGeom prst="rect">
            <a:avLst/>
          </a:prstGeom>
          <a:noFill/>
          <a:ln cap="flat">
            <a:noFill/>
          </a:ln>
        </xdr:spPr>
      </xdr:pic>
      <xdr:sp macro="" textlink="">
        <xdr:nvSpPr>
          <xdr:cNvPr id="12" name="Textfeld 14">
            <a:extLst>
              <a:ext uri="{FF2B5EF4-FFF2-40B4-BE49-F238E27FC236}">
                <a16:creationId xmlns:a16="http://schemas.microsoft.com/office/drawing/2014/main" id="{896E93F1-19A3-4FE9-AA9B-811F6270E06E}"/>
              </a:ext>
            </a:extLst>
          </xdr:cNvPr>
          <xdr:cNvSpPr txBox="1"/>
        </xdr:nvSpPr>
        <xdr:spPr>
          <a:xfrm>
            <a:off x="4890781" y="430112"/>
            <a:ext cx="1009653" cy="4626434"/>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xdr:txBody>
      </xdr:sp>
      <xdr:sp macro="" textlink="">
        <xdr:nvSpPr>
          <xdr:cNvPr id="13" name="Textfeld 15">
            <a:extLst>
              <a:ext uri="{FF2B5EF4-FFF2-40B4-BE49-F238E27FC236}">
                <a16:creationId xmlns:a16="http://schemas.microsoft.com/office/drawing/2014/main" id="{3E24D61D-B08B-40E0-B551-6F4F62D8DA60}"/>
              </a:ext>
            </a:extLst>
          </xdr:cNvPr>
          <xdr:cNvSpPr txBox="1"/>
        </xdr:nvSpPr>
        <xdr:spPr>
          <a:xfrm>
            <a:off x="9704987" y="417868"/>
            <a:ext cx="1543050" cy="4619621"/>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kaiA3B3C3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xdr:txBody>
      </xdr:sp>
      <xdr:sp macro="" textlink="">
        <xdr:nvSpPr>
          <xdr:cNvPr id="14" name="Rechteck 16">
            <a:extLst>
              <a:ext uri="{FF2B5EF4-FFF2-40B4-BE49-F238E27FC236}">
                <a16:creationId xmlns:a16="http://schemas.microsoft.com/office/drawing/2014/main" id="{D2C54525-3003-49D9-8065-EB1E65AD7B9E}"/>
              </a:ext>
            </a:extLst>
          </xdr:cNvPr>
          <xdr:cNvSpPr/>
        </xdr:nvSpPr>
        <xdr:spPr>
          <a:xfrm>
            <a:off x="6759449" y="3823670"/>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15" name="Rechteck 17">
            <a:extLst>
              <a:ext uri="{FF2B5EF4-FFF2-40B4-BE49-F238E27FC236}">
                <a16:creationId xmlns:a16="http://schemas.microsoft.com/office/drawing/2014/main" id="{4FD547F3-477A-4C7C-A112-4723A5AC95E2}"/>
              </a:ext>
            </a:extLst>
          </xdr:cNvPr>
          <xdr:cNvSpPr/>
        </xdr:nvSpPr>
        <xdr:spPr>
          <a:xfrm>
            <a:off x="6752024" y="760009"/>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16" name="Rechteck 18">
            <a:extLst>
              <a:ext uri="{FF2B5EF4-FFF2-40B4-BE49-F238E27FC236}">
                <a16:creationId xmlns:a16="http://schemas.microsoft.com/office/drawing/2014/main" id="{6CF2EDF1-E7AC-4D1F-86A2-6BC44BF25940}"/>
              </a:ext>
            </a:extLst>
          </xdr:cNvPr>
          <xdr:cNvSpPr/>
        </xdr:nvSpPr>
        <xdr:spPr>
          <a:xfrm>
            <a:off x="11403247" y="766876"/>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17" name="Rechteck 19">
            <a:extLst>
              <a:ext uri="{FF2B5EF4-FFF2-40B4-BE49-F238E27FC236}">
                <a16:creationId xmlns:a16="http://schemas.microsoft.com/office/drawing/2014/main" id="{23E31567-51CE-47FF-BA95-3BB4018F9369}"/>
              </a:ext>
            </a:extLst>
          </xdr:cNvPr>
          <xdr:cNvSpPr/>
        </xdr:nvSpPr>
        <xdr:spPr>
          <a:xfrm>
            <a:off x="11409109" y="1813160"/>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oneCellAnchor>
  <xdr:oneCellAnchor>
    <xdr:from>
      <xdr:col>20</xdr:col>
      <xdr:colOff>525734</xdr:colOff>
      <xdr:row>2</xdr:row>
      <xdr:rowOff>45646</xdr:rowOff>
    </xdr:from>
    <xdr:ext cx="1009653" cy="4626434"/>
    <xdr:sp macro="" textlink="">
      <xdr:nvSpPr>
        <xdr:cNvPr id="19" name="Textfeld 25">
          <a:extLst>
            <a:ext uri="{FF2B5EF4-FFF2-40B4-BE49-F238E27FC236}">
              <a16:creationId xmlns:a16="http://schemas.microsoft.com/office/drawing/2014/main" id="{0C829DBA-A9B8-4F33-B6ED-F02FB4BB9B93}"/>
            </a:ext>
          </a:extLst>
        </xdr:cNvPr>
        <xdr:cNvSpPr txBox="1"/>
      </xdr:nvSpPr>
      <xdr:spPr>
        <a:xfrm>
          <a:off x="15765734" y="407596"/>
          <a:ext cx="1009653" cy="4626434"/>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xdr:txBody>
    </xdr:sp>
    <xdr:clientData/>
  </xdr:oneCellAnchor>
  <xdr:oneCellAnchor>
    <xdr:from>
      <xdr:col>27</xdr:col>
      <xdr:colOff>5934</xdr:colOff>
      <xdr:row>2</xdr:row>
      <xdr:rowOff>33403</xdr:rowOff>
    </xdr:from>
    <xdr:ext cx="1543050" cy="4619621"/>
    <xdr:sp macro="" textlink="">
      <xdr:nvSpPr>
        <xdr:cNvPr id="20" name="Textfeld 26">
          <a:extLst>
            <a:ext uri="{FF2B5EF4-FFF2-40B4-BE49-F238E27FC236}">
              <a16:creationId xmlns:a16="http://schemas.microsoft.com/office/drawing/2014/main" id="{FC74E229-C5F0-4022-AC14-AE18B198FB7C}"/>
            </a:ext>
          </a:extLst>
        </xdr:cNvPr>
        <xdr:cNvSpPr txBox="1"/>
      </xdr:nvSpPr>
      <xdr:spPr>
        <a:xfrm>
          <a:off x="20579934" y="395353"/>
          <a:ext cx="1543050" cy="4619621"/>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kaiA3B3C3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xdr:txBody>
    </xdr:sp>
    <xdr:clientData/>
  </xdr:oneCellAnchor>
  <xdr:twoCellAnchor>
    <xdr:from>
      <xdr:col>22</xdr:col>
      <xdr:colOff>29023</xdr:colOff>
      <xdr:row>2</xdr:row>
      <xdr:rowOff>74880</xdr:rowOff>
    </xdr:from>
    <xdr:to>
      <xdr:col>34</xdr:col>
      <xdr:colOff>332311</xdr:colOff>
      <xdr:row>28</xdr:row>
      <xdr:rowOff>50886</xdr:rowOff>
    </xdr:to>
    <xdr:grpSp>
      <xdr:nvGrpSpPr>
        <xdr:cNvPr id="92" name="Group 91">
          <a:extLst>
            <a:ext uri="{FF2B5EF4-FFF2-40B4-BE49-F238E27FC236}">
              <a16:creationId xmlns:a16="http://schemas.microsoft.com/office/drawing/2014/main" id="{AFEFD97D-6E57-40A7-A5A1-8315CE619396}"/>
            </a:ext>
          </a:extLst>
        </xdr:cNvPr>
        <xdr:cNvGrpSpPr/>
      </xdr:nvGrpSpPr>
      <xdr:grpSpPr>
        <a:xfrm>
          <a:off x="20031523" y="455880"/>
          <a:ext cx="10818888" cy="4929006"/>
          <a:chOff x="17431198" y="455880"/>
          <a:chExt cx="9447288" cy="4690881"/>
        </a:xfrm>
      </xdr:grpSpPr>
      <xdr:pic>
        <xdr:nvPicPr>
          <xdr:cNvPr id="18" name="Grafik 24">
            <a:extLst>
              <a:ext uri="{FF2B5EF4-FFF2-40B4-BE49-F238E27FC236}">
                <a16:creationId xmlns:a16="http://schemas.microsoft.com/office/drawing/2014/main" id="{41096CE5-7074-4B79-998F-3F53049FB99B}"/>
              </a:ext>
            </a:extLst>
          </xdr:cNvPr>
          <xdr:cNvPicPr>
            <a:picLocks noChangeAspect="1"/>
          </xdr:cNvPicPr>
        </xdr:nvPicPr>
        <xdr:blipFill>
          <a:blip xmlns:r="http://schemas.openxmlformats.org/officeDocument/2006/relationships" r:embed="rId3"/>
          <a:stretch>
            <a:fillRect/>
          </a:stretch>
        </xdr:blipFill>
        <xdr:spPr>
          <a:xfrm rot="16200004">
            <a:off x="19809401" y="-1922323"/>
            <a:ext cx="4690881" cy="9447288"/>
          </a:xfrm>
          <a:prstGeom prst="rect">
            <a:avLst/>
          </a:prstGeom>
          <a:noFill/>
          <a:ln cap="flat">
            <a:noFill/>
          </a:ln>
        </xdr:spPr>
      </xdr:pic>
      <xdr:sp macro="" textlink="">
        <xdr:nvSpPr>
          <xdr:cNvPr id="21" name="Rechteck 27">
            <a:extLst>
              <a:ext uri="{FF2B5EF4-FFF2-40B4-BE49-F238E27FC236}">
                <a16:creationId xmlns:a16="http://schemas.microsoft.com/office/drawing/2014/main" id="{9905DFDE-9DDC-45B0-8B67-FF041D4AD067}"/>
              </a:ext>
            </a:extLst>
          </xdr:cNvPr>
          <xdr:cNvSpPr/>
        </xdr:nvSpPr>
        <xdr:spPr>
          <a:xfrm>
            <a:off x="18224406" y="3923696"/>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22" name="Rechteck 28">
            <a:extLst>
              <a:ext uri="{FF2B5EF4-FFF2-40B4-BE49-F238E27FC236}">
                <a16:creationId xmlns:a16="http://schemas.microsoft.com/office/drawing/2014/main" id="{59BFBCC6-65BB-4CF9-A882-4BD8223C8044}"/>
              </a:ext>
            </a:extLst>
          </xdr:cNvPr>
          <xdr:cNvSpPr/>
        </xdr:nvSpPr>
        <xdr:spPr>
          <a:xfrm>
            <a:off x="18178028" y="877766"/>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23" name="Rechteck 29">
            <a:extLst>
              <a:ext uri="{FF2B5EF4-FFF2-40B4-BE49-F238E27FC236}">
                <a16:creationId xmlns:a16="http://schemas.microsoft.com/office/drawing/2014/main" id="{BFAEBC04-3D28-47C5-B546-CBE3D6974BF5}"/>
              </a:ext>
            </a:extLst>
          </xdr:cNvPr>
          <xdr:cNvSpPr/>
        </xdr:nvSpPr>
        <xdr:spPr>
          <a:xfrm>
            <a:off x="22761622" y="1786368"/>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24" name="Rechteck 30">
            <a:extLst>
              <a:ext uri="{FF2B5EF4-FFF2-40B4-BE49-F238E27FC236}">
                <a16:creationId xmlns:a16="http://schemas.microsoft.com/office/drawing/2014/main" id="{E2FB04CC-B7F5-4C89-9060-E8C83A4F5D3D}"/>
              </a:ext>
            </a:extLst>
          </xdr:cNvPr>
          <xdr:cNvSpPr/>
        </xdr:nvSpPr>
        <xdr:spPr>
          <a:xfrm>
            <a:off x="22756657" y="743593"/>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oneCellAnchor>
    <xdr:from>
      <xdr:col>20</xdr:col>
      <xdr:colOff>522268</xdr:colOff>
      <xdr:row>33</xdr:row>
      <xdr:rowOff>111456</xdr:rowOff>
    </xdr:from>
    <xdr:ext cx="1009653" cy="4626434"/>
    <xdr:sp macro="" textlink="">
      <xdr:nvSpPr>
        <xdr:cNvPr id="26" name="Textfeld 33">
          <a:extLst>
            <a:ext uri="{FF2B5EF4-FFF2-40B4-BE49-F238E27FC236}">
              <a16:creationId xmlns:a16="http://schemas.microsoft.com/office/drawing/2014/main" id="{A517C0B7-C727-4FE4-9CA1-0809D5C6E685}"/>
            </a:ext>
          </a:extLst>
        </xdr:cNvPr>
        <xdr:cNvSpPr txBox="1"/>
      </xdr:nvSpPr>
      <xdr:spPr>
        <a:xfrm>
          <a:off x="15762268" y="6083631"/>
          <a:ext cx="1009653" cy="4626434"/>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xdr:txBody>
    </xdr:sp>
    <xdr:clientData/>
  </xdr:oneCellAnchor>
  <xdr:oneCellAnchor>
    <xdr:from>
      <xdr:col>27</xdr:col>
      <xdr:colOff>2478</xdr:colOff>
      <xdr:row>33</xdr:row>
      <xdr:rowOff>99212</xdr:rowOff>
    </xdr:from>
    <xdr:ext cx="1543050" cy="4619621"/>
    <xdr:sp macro="" textlink="">
      <xdr:nvSpPr>
        <xdr:cNvPr id="27" name="Textfeld 34">
          <a:extLst>
            <a:ext uri="{FF2B5EF4-FFF2-40B4-BE49-F238E27FC236}">
              <a16:creationId xmlns:a16="http://schemas.microsoft.com/office/drawing/2014/main" id="{95EF6607-85DB-4816-B005-C2009071833D}"/>
            </a:ext>
          </a:extLst>
        </xdr:cNvPr>
        <xdr:cNvSpPr txBox="1"/>
      </xdr:nvSpPr>
      <xdr:spPr>
        <a:xfrm>
          <a:off x="20576478" y="6071387"/>
          <a:ext cx="1543050" cy="4619621"/>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kaiA3B3C3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xdr:txBody>
    </xdr:sp>
    <xdr:clientData/>
  </xdr:oneCellAnchor>
  <xdr:twoCellAnchor>
    <xdr:from>
      <xdr:col>22</xdr:col>
      <xdr:colOff>11704</xdr:colOff>
      <xdr:row>33</xdr:row>
      <xdr:rowOff>74880</xdr:rowOff>
    </xdr:from>
    <xdr:to>
      <xdr:col>34</xdr:col>
      <xdr:colOff>314992</xdr:colOff>
      <xdr:row>59</xdr:row>
      <xdr:rowOff>60411</xdr:rowOff>
    </xdr:to>
    <xdr:grpSp>
      <xdr:nvGrpSpPr>
        <xdr:cNvPr id="93" name="Group 92">
          <a:extLst>
            <a:ext uri="{FF2B5EF4-FFF2-40B4-BE49-F238E27FC236}">
              <a16:creationId xmlns:a16="http://schemas.microsoft.com/office/drawing/2014/main" id="{1BCFAD3B-742E-40AA-84EE-D6DD0F364E84}"/>
            </a:ext>
          </a:extLst>
        </xdr:cNvPr>
        <xdr:cNvGrpSpPr/>
      </xdr:nvGrpSpPr>
      <xdr:grpSpPr>
        <a:xfrm>
          <a:off x="20014204" y="6361380"/>
          <a:ext cx="10818888" cy="4938531"/>
          <a:chOff x="17413879" y="6104205"/>
          <a:chExt cx="9447288" cy="4690881"/>
        </a:xfrm>
      </xdr:grpSpPr>
      <xdr:pic>
        <xdr:nvPicPr>
          <xdr:cNvPr id="25" name="Grafik 32">
            <a:extLst>
              <a:ext uri="{FF2B5EF4-FFF2-40B4-BE49-F238E27FC236}">
                <a16:creationId xmlns:a16="http://schemas.microsoft.com/office/drawing/2014/main" id="{8E2A69FF-62A2-496A-B642-5C853032F016}"/>
              </a:ext>
            </a:extLst>
          </xdr:cNvPr>
          <xdr:cNvPicPr>
            <a:picLocks noChangeAspect="1"/>
          </xdr:cNvPicPr>
        </xdr:nvPicPr>
        <xdr:blipFill>
          <a:blip xmlns:r="http://schemas.openxmlformats.org/officeDocument/2006/relationships" r:embed="rId4"/>
          <a:stretch>
            <a:fillRect/>
          </a:stretch>
        </xdr:blipFill>
        <xdr:spPr>
          <a:xfrm rot="16200004">
            <a:off x="19792082" y="3726002"/>
            <a:ext cx="4690881" cy="9447288"/>
          </a:xfrm>
          <a:prstGeom prst="rect">
            <a:avLst/>
          </a:prstGeom>
          <a:noFill/>
          <a:ln cap="flat">
            <a:noFill/>
          </a:ln>
        </xdr:spPr>
      </xdr:pic>
      <xdr:sp macro="" textlink="">
        <xdr:nvSpPr>
          <xdr:cNvPr id="28" name="Rechteck 35">
            <a:extLst>
              <a:ext uri="{FF2B5EF4-FFF2-40B4-BE49-F238E27FC236}">
                <a16:creationId xmlns:a16="http://schemas.microsoft.com/office/drawing/2014/main" id="{6A0090A8-F269-4CDD-BFED-1DFA9797384A}"/>
              </a:ext>
            </a:extLst>
          </xdr:cNvPr>
          <xdr:cNvSpPr/>
        </xdr:nvSpPr>
        <xdr:spPr>
          <a:xfrm>
            <a:off x="18250494" y="6537752"/>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29" name="Rechteck 36">
            <a:extLst>
              <a:ext uri="{FF2B5EF4-FFF2-40B4-BE49-F238E27FC236}">
                <a16:creationId xmlns:a16="http://schemas.microsoft.com/office/drawing/2014/main" id="{C9A45001-6367-4D47-941B-A20998916460}"/>
              </a:ext>
            </a:extLst>
          </xdr:cNvPr>
          <xdr:cNvSpPr/>
        </xdr:nvSpPr>
        <xdr:spPr>
          <a:xfrm>
            <a:off x="18285671" y="9626781"/>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30" name="Rechteck 37">
            <a:extLst>
              <a:ext uri="{FF2B5EF4-FFF2-40B4-BE49-F238E27FC236}">
                <a16:creationId xmlns:a16="http://schemas.microsoft.com/office/drawing/2014/main" id="{D0E68085-49C0-4213-98E1-1935187CDD7B}"/>
              </a:ext>
            </a:extLst>
          </xdr:cNvPr>
          <xdr:cNvSpPr/>
        </xdr:nvSpPr>
        <xdr:spPr>
          <a:xfrm>
            <a:off x="22769742" y="7488049"/>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31" name="Rechteck 38">
            <a:extLst>
              <a:ext uri="{FF2B5EF4-FFF2-40B4-BE49-F238E27FC236}">
                <a16:creationId xmlns:a16="http://schemas.microsoft.com/office/drawing/2014/main" id="{7CD3B50F-9107-412B-B12A-6135CA1ADF7A}"/>
              </a:ext>
            </a:extLst>
          </xdr:cNvPr>
          <xdr:cNvSpPr/>
        </xdr:nvSpPr>
        <xdr:spPr>
          <a:xfrm>
            <a:off x="22775603" y="6439564"/>
            <a:ext cx="2623038" cy="96654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oneCellAnchor>
    <xdr:from>
      <xdr:col>7</xdr:col>
      <xdr:colOff>637446</xdr:colOff>
      <xdr:row>27</xdr:row>
      <xdr:rowOff>112836</xdr:rowOff>
    </xdr:from>
    <xdr:ext cx="2995235" cy="490904"/>
    <xdr:grpSp>
      <xdr:nvGrpSpPr>
        <xdr:cNvPr id="32" name="Gruppieren 42">
          <a:extLst>
            <a:ext uri="{FF2B5EF4-FFF2-40B4-BE49-F238E27FC236}">
              <a16:creationId xmlns:a16="http://schemas.microsoft.com/office/drawing/2014/main" id="{03ED0C5C-B591-4B27-9457-B71F118EABF6}"/>
            </a:ext>
          </a:extLst>
        </xdr:cNvPr>
        <xdr:cNvGrpSpPr/>
      </xdr:nvGrpSpPr>
      <xdr:grpSpPr>
        <a:xfrm>
          <a:off x="7495446" y="5256336"/>
          <a:ext cx="2995235" cy="490904"/>
          <a:chOff x="6609621" y="5132511"/>
          <a:chExt cx="2995235" cy="490904"/>
        </a:xfrm>
      </xdr:grpSpPr>
      <xdr:sp macro="" textlink="">
        <xdr:nvSpPr>
          <xdr:cNvPr id="33" name="Gleichschenkliges Dreieck 39">
            <a:extLst>
              <a:ext uri="{FF2B5EF4-FFF2-40B4-BE49-F238E27FC236}">
                <a16:creationId xmlns:a16="http://schemas.microsoft.com/office/drawing/2014/main" id="{2F7B1FB3-A0DB-4D04-AA31-EBE45CF68368}"/>
              </a:ext>
            </a:extLst>
          </xdr:cNvPr>
          <xdr:cNvSpPr/>
        </xdr:nvSpPr>
        <xdr:spPr>
          <a:xfrm rot="5400013">
            <a:off x="8018386" y="3811665"/>
            <a:ext cx="141869" cy="2783561"/>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34" name="Textfeld 40">
            <a:extLst>
              <a:ext uri="{FF2B5EF4-FFF2-40B4-BE49-F238E27FC236}">
                <a16:creationId xmlns:a16="http://schemas.microsoft.com/office/drawing/2014/main" id="{99ECF26B-329D-4CA5-8F79-820F4E3907E4}"/>
              </a:ext>
            </a:extLst>
          </xdr:cNvPr>
          <xdr:cNvSpPr txBox="1"/>
        </xdr:nvSpPr>
        <xdr:spPr>
          <a:xfrm>
            <a:off x="6609621" y="52643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35" name="Textfeld 41">
            <a:extLst>
              <a:ext uri="{FF2B5EF4-FFF2-40B4-BE49-F238E27FC236}">
                <a16:creationId xmlns:a16="http://schemas.microsoft.com/office/drawing/2014/main" id="{D32FE620-7D64-4AFA-90B1-7F1CAE6DB183}"/>
              </a:ext>
            </a:extLst>
          </xdr:cNvPr>
          <xdr:cNvSpPr txBox="1"/>
        </xdr:nvSpPr>
        <xdr:spPr>
          <a:xfrm>
            <a:off x="9077321" y="52643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oneCellAnchor>
    <xdr:from>
      <xdr:col>14</xdr:col>
      <xdr:colOff>71807</xdr:colOff>
      <xdr:row>27</xdr:row>
      <xdr:rowOff>112836</xdr:rowOff>
    </xdr:from>
    <xdr:ext cx="2995236" cy="490904"/>
    <xdr:grpSp>
      <xdr:nvGrpSpPr>
        <xdr:cNvPr id="36" name="Gruppieren 43">
          <a:extLst>
            <a:ext uri="{FF2B5EF4-FFF2-40B4-BE49-F238E27FC236}">
              <a16:creationId xmlns:a16="http://schemas.microsoft.com/office/drawing/2014/main" id="{3C24937F-D94B-4D14-8B44-D46E4FDDB859}"/>
            </a:ext>
          </a:extLst>
        </xdr:cNvPr>
        <xdr:cNvGrpSpPr/>
      </xdr:nvGrpSpPr>
      <xdr:grpSpPr>
        <a:xfrm>
          <a:off x="13063907" y="5256336"/>
          <a:ext cx="2995236" cy="490904"/>
          <a:chOff x="11377982" y="5132511"/>
          <a:chExt cx="2995236" cy="490904"/>
        </a:xfrm>
      </xdr:grpSpPr>
      <xdr:sp macro="" textlink="">
        <xdr:nvSpPr>
          <xdr:cNvPr id="37" name="Gleichschenkliges Dreieck 44">
            <a:extLst>
              <a:ext uri="{FF2B5EF4-FFF2-40B4-BE49-F238E27FC236}">
                <a16:creationId xmlns:a16="http://schemas.microsoft.com/office/drawing/2014/main" id="{40E5991A-FA77-4352-AFA0-A149E51D6324}"/>
              </a:ext>
            </a:extLst>
          </xdr:cNvPr>
          <xdr:cNvSpPr/>
        </xdr:nvSpPr>
        <xdr:spPr>
          <a:xfrm rot="5400013">
            <a:off x="12786748" y="3811665"/>
            <a:ext cx="141869" cy="2783561"/>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38" name="Textfeld 45">
            <a:extLst>
              <a:ext uri="{FF2B5EF4-FFF2-40B4-BE49-F238E27FC236}">
                <a16:creationId xmlns:a16="http://schemas.microsoft.com/office/drawing/2014/main" id="{9A554B5B-C757-4E2C-B305-ED608697C1E0}"/>
              </a:ext>
            </a:extLst>
          </xdr:cNvPr>
          <xdr:cNvSpPr txBox="1"/>
        </xdr:nvSpPr>
        <xdr:spPr>
          <a:xfrm>
            <a:off x="11377982" y="52643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39" name="Textfeld 46">
            <a:extLst>
              <a:ext uri="{FF2B5EF4-FFF2-40B4-BE49-F238E27FC236}">
                <a16:creationId xmlns:a16="http://schemas.microsoft.com/office/drawing/2014/main" id="{24D9E5C9-C324-47E2-A029-41C946EFC45C}"/>
              </a:ext>
            </a:extLst>
          </xdr:cNvPr>
          <xdr:cNvSpPr txBox="1"/>
        </xdr:nvSpPr>
        <xdr:spPr>
          <a:xfrm>
            <a:off x="13845683" y="52643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oneCellAnchor>
    <xdr:from>
      <xdr:col>22</xdr:col>
      <xdr:colOff>737088</xdr:colOff>
      <xdr:row>27</xdr:row>
      <xdr:rowOff>112836</xdr:rowOff>
    </xdr:from>
    <xdr:ext cx="2995245" cy="490904"/>
    <xdr:grpSp>
      <xdr:nvGrpSpPr>
        <xdr:cNvPr id="40" name="Gruppieren 47">
          <a:extLst>
            <a:ext uri="{FF2B5EF4-FFF2-40B4-BE49-F238E27FC236}">
              <a16:creationId xmlns:a16="http://schemas.microsoft.com/office/drawing/2014/main" id="{92483A32-1CF7-40A6-ADA4-9F7548EF912C}"/>
            </a:ext>
          </a:extLst>
        </xdr:cNvPr>
        <xdr:cNvGrpSpPr/>
      </xdr:nvGrpSpPr>
      <xdr:grpSpPr>
        <a:xfrm>
          <a:off x="20739588" y="5256336"/>
          <a:ext cx="2995245" cy="490904"/>
          <a:chOff x="18139263" y="5132511"/>
          <a:chExt cx="2995245" cy="490904"/>
        </a:xfrm>
      </xdr:grpSpPr>
      <xdr:sp macro="" textlink="">
        <xdr:nvSpPr>
          <xdr:cNvPr id="41" name="Gleichschenkliges Dreieck 48">
            <a:extLst>
              <a:ext uri="{FF2B5EF4-FFF2-40B4-BE49-F238E27FC236}">
                <a16:creationId xmlns:a16="http://schemas.microsoft.com/office/drawing/2014/main" id="{7FA5F611-47D2-47F4-B11C-51B18DD0B1E1}"/>
              </a:ext>
            </a:extLst>
          </xdr:cNvPr>
          <xdr:cNvSpPr/>
        </xdr:nvSpPr>
        <xdr:spPr>
          <a:xfrm rot="5400013">
            <a:off x="19548029" y="3811665"/>
            <a:ext cx="141869" cy="2783561"/>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42" name="Textfeld 49">
            <a:extLst>
              <a:ext uri="{FF2B5EF4-FFF2-40B4-BE49-F238E27FC236}">
                <a16:creationId xmlns:a16="http://schemas.microsoft.com/office/drawing/2014/main" id="{991FFD93-3AD0-47D8-A585-BED78565DA5B}"/>
              </a:ext>
            </a:extLst>
          </xdr:cNvPr>
          <xdr:cNvSpPr txBox="1"/>
        </xdr:nvSpPr>
        <xdr:spPr>
          <a:xfrm>
            <a:off x="18139263" y="52643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43" name="Textfeld 50">
            <a:extLst>
              <a:ext uri="{FF2B5EF4-FFF2-40B4-BE49-F238E27FC236}">
                <a16:creationId xmlns:a16="http://schemas.microsoft.com/office/drawing/2014/main" id="{FFADE034-F479-4B13-9543-6DB91C5E5C61}"/>
              </a:ext>
            </a:extLst>
          </xdr:cNvPr>
          <xdr:cNvSpPr txBox="1"/>
        </xdr:nvSpPr>
        <xdr:spPr>
          <a:xfrm>
            <a:off x="20606973" y="52643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oneCellAnchor>
    <xdr:from>
      <xdr:col>28</xdr:col>
      <xdr:colOff>735625</xdr:colOff>
      <xdr:row>27</xdr:row>
      <xdr:rowOff>112836</xdr:rowOff>
    </xdr:from>
    <xdr:ext cx="2995245" cy="490904"/>
    <xdr:grpSp>
      <xdr:nvGrpSpPr>
        <xdr:cNvPr id="44" name="Gruppieren 51">
          <a:extLst>
            <a:ext uri="{FF2B5EF4-FFF2-40B4-BE49-F238E27FC236}">
              <a16:creationId xmlns:a16="http://schemas.microsoft.com/office/drawing/2014/main" id="{1751DB8C-2C40-4E1A-9F16-C5D18268BFA3}"/>
            </a:ext>
          </a:extLst>
        </xdr:cNvPr>
        <xdr:cNvGrpSpPr/>
      </xdr:nvGrpSpPr>
      <xdr:grpSpPr>
        <a:xfrm>
          <a:off x="25995925" y="5256336"/>
          <a:ext cx="2995245" cy="490904"/>
          <a:chOff x="22709800" y="5132511"/>
          <a:chExt cx="2995245" cy="490904"/>
        </a:xfrm>
      </xdr:grpSpPr>
      <xdr:sp macro="" textlink="">
        <xdr:nvSpPr>
          <xdr:cNvPr id="45" name="Gleichschenkliges Dreieck 52">
            <a:extLst>
              <a:ext uri="{FF2B5EF4-FFF2-40B4-BE49-F238E27FC236}">
                <a16:creationId xmlns:a16="http://schemas.microsoft.com/office/drawing/2014/main" id="{C01BEE3C-90CB-4B59-8B80-14DB5820A009}"/>
              </a:ext>
            </a:extLst>
          </xdr:cNvPr>
          <xdr:cNvSpPr/>
        </xdr:nvSpPr>
        <xdr:spPr>
          <a:xfrm rot="5400013">
            <a:off x="24118566" y="3811665"/>
            <a:ext cx="141869" cy="2783561"/>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46" name="Textfeld 53">
            <a:extLst>
              <a:ext uri="{FF2B5EF4-FFF2-40B4-BE49-F238E27FC236}">
                <a16:creationId xmlns:a16="http://schemas.microsoft.com/office/drawing/2014/main" id="{227BA7BE-3D54-476C-AD49-3807A0226C7C}"/>
              </a:ext>
            </a:extLst>
          </xdr:cNvPr>
          <xdr:cNvSpPr txBox="1"/>
        </xdr:nvSpPr>
        <xdr:spPr>
          <a:xfrm>
            <a:off x="22709800" y="52643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47" name="Textfeld 54">
            <a:extLst>
              <a:ext uri="{FF2B5EF4-FFF2-40B4-BE49-F238E27FC236}">
                <a16:creationId xmlns:a16="http://schemas.microsoft.com/office/drawing/2014/main" id="{2FDBE934-DCFB-4036-B23D-62B1318BD67B}"/>
              </a:ext>
            </a:extLst>
          </xdr:cNvPr>
          <xdr:cNvSpPr txBox="1"/>
        </xdr:nvSpPr>
        <xdr:spPr>
          <a:xfrm>
            <a:off x="25177510" y="52643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oneCellAnchor>
    <xdr:from>
      <xdr:col>7</xdr:col>
      <xdr:colOff>504090</xdr:colOff>
      <xdr:row>58</xdr:row>
      <xdr:rowOff>169986</xdr:rowOff>
    </xdr:from>
    <xdr:ext cx="2995245" cy="490904"/>
    <xdr:grpSp>
      <xdr:nvGrpSpPr>
        <xdr:cNvPr id="48" name="Gruppieren 55">
          <a:extLst>
            <a:ext uri="{FF2B5EF4-FFF2-40B4-BE49-F238E27FC236}">
              <a16:creationId xmlns:a16="http://schemas.microsoft.com/office/drawing/2014/main" id="{7CF2EF24-CB3A-4C97-9EC4-B6A99FE50BAD}"/>
            </a:ext>
          </a:extLst>
        </xdr:cNvPr>
        <xdr:cNvGrpSpPr/>
      </xdr:nvGrpSpPr>
      <xdr:grpSpPr>
        <a:xfrm>
          <a:off x="7362090" y="11218986"/>
          <a:ext cx="2995245" cy="490904"/>
          <a:chOff x="6476265" y="11076111"/>
          <a:chExt cx="2995245" cy="490904"/>
        </a:xfrm>
      </xdr:grpSpPr>
      <xdr:sp macro="" textlink="">
        <xdr:nvSpPr>
          <xdr:cNvPr id="49" name="Gleichschenkliges Dreieck 56">
            <a:extLst>
              <a:ext uri="{FF2B5EF4-FFF2-40B4-BE49-F238E27FC236}">
                <a16:creationId xmlns:a16="http://schemas.microsoft.com/office/drawing/2014/main" id="{D5B8011B-E9D3-4225-AAAC-790D648A4947}"/>
              </a:ext>
            </a:extLst>
          </xdr:cNvPr>
          <xdr:cNvSpPr/>
        </xdr:nvSpPr>
        <xdr:spPr>
          <a:xfrm rot="5400013">
            <a:off x="7885039" y="9755265"/>
            <a:ext cx="141869" cy="2783561"/>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50" name="Textfeld 57">
            <a:extLst>
              <a:ext uri="{FF2B5EF4-FFF2-40B4-BE49-F238E27FC236}">
                <a16:creationId xmlns:a16="http://schemas.microsoft.com/office/drawing/2014/main" id="{4CEF3740-6CD3-4D23-97F0-3422655CA756}"/>
              </a:ext>
            </a:extLst>
          </xdr:cNvPr>
          <xdr:cNvSpPr txBox="1"/>
        </xdr:nvSpPr>
        <xdr:spPr>
          <a:xfrm>
            <a:off x="6476265" y="112079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51" name="Textfeld 58">
            <a:extLst>
              <a:ext uri="{FF2B5EF4-FFF2-40B4-BE49-F238E27FC236}">
                <a16:creationId xmlns:a16="http://schemas.microsoft.com/office/drawing/2014/main" id="{10CFA11D-F822-4BED-8612-805EC899CF19}"/>
              </a:ext>
            </a:extLst>
          </xdr:cNvPr>
          <xdr:cNvSpPr txBox="1"/>
        </xdr:nvSpPr>
        <xdr:spPr>
          <a:xfrm>
            <a:off x="8943975" y="112079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oneCellAnchor>
    <xdr:from>
      <xdr:col>13</xdr:col>
      <xdr:colOff>700457</xdr:colOff>
      <xdr:row>58</xdr:row>
      <xdr:rowOff>169986</xdr:rowOff>
    </xdr:from>
    <xdr:ext cx="2995236" cy="490904"/>
    <xdr:grpSp>
      <xdr:nvGrpSpPr>
        <xdr:cNvPr id="52" name="Gruppieren 59">
          <a:extLst>
            <a:ext uri="{FF2B5EF4-FFF2-40B4-BE49-F238E27FC236}">
              <a16:creationId xmlns:a16="http://schemas.microsoft.com/office/drawing/2014/main" id="{59BB08B2-F87C-4354-8241-AFCDB4FD1695}"/>
            </a:ext>
          </a:extLst>
        </xdr:cNvPr>
        <xdr:cNvGrpSpPr/>
      </xdr:nvGrpSpPr>
      <xdr:grpSpPr>
        <a:xfrm>
          <a:off x="12816257" y="11218986"/>
          <a:ext cx="2995236" cy="490904"/>
          <a:chOff x="11244632" y="11076111"/>
          <a:chExt cx="2995236" cy="490904"/>
        </a:xfrm>
      </xdr:grpSpPr>
      <xdr:sp macro="" textlink="">
        <xdr:nvSpPr>
          <xdr:cNvPr id="53" name="Gleichschenkliges Dreieck 60">
            <a:extLst>
              <a:ext uri="{FF2B5EF4-FFF2-40B4-BE49-F238E27FC236}">
                <a16:creationId xmlns:a16="http://schemas.microsoft.com/office/drawing/2014/main" id="{8D19748D-AFD8-44CF-A547-C796D16CA905}"/>
              </a:ext>
            </a:extLst>
          </xdr:cNvPr>
          <xdr:cNvSpPr/>
        </xdr:nvSpPr>
        <xdr:spPr>
          <a:xfrm rot="5400013">
            <a:off x="12653398" y="9755265"/>
            <a:ext cx="141869" cy="2783561"/>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54" name="Textfeld 61">
            <a:extLst>
              <a:ext uri="{FF2B5EF4-FFF2-40B4-BE49-F238E27FC236}">
                <a16:creationId xmlns:a16="http://schemas.microsoft.com/office/drawing/2014/main" id="{6DEBCF9F-6CB6-4AF4-9D2A-F2602728B753}"/>
              </a:ext>
            </a:extLst>
          </xdr:cNvPr>
          <xdr:cNvSpPr txBox="1"/>
        </xdr:nvSpPr>
        <xdr:spPr>
          <a:xfrm>
            <a:off x="11244632" y="112079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55" name="Textfeld 62">
            <a:extLst>
              <a:ext uri="{FF2B5EF4-FFF2-40B4-BE49-F238E27FC236}">
                <a16:creationId xmlns:a16="http://schemas.microsoft.com/office/drawing/2014/main" id="{B5464577-CCF5-4321-B72C-A068AA68343F}"/>
              </a:ext>
            </a:extLst>
          </xdr:cNvPr>
          <xdr:cNvSpPr txBox="1"/>
        </xdr:nvSpPr>
        <xdr:spPr>
          <a:xfrm>
            <a:off x="13712333" y="112079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oneCellAnchor>
    <xdr:from>
      <xdr:col>22</xdr:col>
      <xdr:colOff>603741</xdr:colOff>
      <xdr:row>58</xdr:row>
      <xdr:rowOff>169986</xdr:rowOff>
    </xdr:from>
    <xdr:ext cx="2995245" cy="490904"/>
    <xdr:grpSp>
      <xdr:nvGrpSpPr>
        <xdr:cNvPr id="56" name="Gruppieren 63">
          <a:extLst>
            <a:ext uri="{FF2B5EF4-FFF2-40B4-BE49-F238E27FC236}">
              <a16:creationId xmlns:a16="http://schemas.microsoft.com/office/drawing/2014/main" id="{4B9B680F-386D-487A-B1F4-BF52DF00C711}"/>
            </a:ext>
          </a:extLst>
        </xdr:cNvPr>
        <xdr:cNvGrpSpPr/>
      </xdr:nvGrpSpPr>
      <xdr:grpSpPr>
        <a:xfrm>
          <a:off x="20606241" y="11218986"/>
          <a:ext cx="2995245" cy="490904"/>
          <a:chOff x="18005916" y="11076111"/>
          <a:chExt cx="2995245" cy="490904"/>
        </a:xfrm>
      </xdr:grpSpPr>
      <xdr:sp macro="" textlink="">
        <xdr:nvSpPr>
          <xdr:cNvPr id="57" name="Gleichschenkliges Dreieck 64">
            <a:extLst>
              <a:ext uri="{FF2B5EF4-FFF2-40B4-BE49-F238E27FC236}">
                <a16:creationId xmlns:a16="http://schemas.microsoft.com/office/drawing/2014/main" id="{D7C99AEF-B0B2-42C3-AC21-0588A6B0D412}"/>
              </a:ext>
            </a:extLst>
          </xdr:cNvPr>
          <xdr:cNvSpPr/>
        </xdr:nvSpPr>
        <xdr:spPr>
          <a:xfrm rot="5400013">
            <a:off x="19414682" y="9755265"/>
            <a:ext cx="141869" cy="2783561"/>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58" name="Textfeld 65">
            <a:extLst>
              <a:ext uri="{FF2B5EF4-FFF2-40B4-BE49-F238E27FC236}">
                <a16:creationId xmlns:a16="http://schemas.microsoft.com/office/drawing/2014/main" id="{2B219B17-82F8-4953-A72C-968E8B2DF8F8}"/>
              </a:ext>
            </a:extLst>
          </xdr:cNvPr>
          <xdr:cNvSpPr txBox="1"/>
        </xdr:nvSpPr>
        <xdr:spPr>
          <a:xfrm>
            <a:off x="18005916" y="112079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59" name="Textfeld 66">
            <a:extLst>
              <a:ext uri="{FF2B5EF4-FFF2-40B4-BE49-F238E27FC236}">
                <a16:creationId xmlns:a16="http://schemas.microsoft.com/office/drawing/2014/main" id="{43316772-70D7-4A98-8256-DE4409C012CA}"/>
              </a:ext>
            </a:extLst>
          </xdr:cNvPr>
          <xdr:cNvSpPr txBox="1"/>
        </xdr:nvSpPr>
        <xdr:spPr>
          <a:xfrm>
            <a:off x="20473626" y="112079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oneCellAnchor>
    <xdr:from>
      <xdr:col>28</xdr:col>
      <xdr:colOff>602269</xdr:colOff>
      <xdr:row>58</xdr:row>
      <xdr:rowOff>169986</xdr:rowOff>
    </xdr:from>
    <xdr:ext cx="2995245" cy="490904"/>
    <xdr:grpSp>
      <xdr:nvGrpSpPr>
        <xdr:cNvPr id="60" name="Gruppieren 67">
          <a:extLst>
            <a:ext uri="{FF2B5EF4-FFF2-40B4-BE49-F238E27FC236}">
              <a16:creationId xmlns:a16="http://schemas.microsoft.com/office/drawing/2014/main" id="{06B09D48-BC12-40A1-ABA2-B453147279F0}"/>
            </a:ext>
          </a:extLst>
        </xdr:cNvPr>
        <xdr:cNvGrpSpPr/>
      </xdr:nvGrpSpPr>
      <xdr:grpSpPr>
        <a:xfrm>
          <a:off x="25862569" y="11218986"/>
          <a:ext cx="2995245" cy="490904"/>
          <a:chOff x="22576444" y="11076111"/>
          <a:chExt cx="2995245" cy="490904"/>
        </a:xfrm>
      </xdr:grpSpPr>
      <xdr:sp macro="" textlink="">
        <xdr:nvSpPr>
          <xdr:cNvPr id="61" name="Gleichschenkliges Dreieck 68">
            <a:extLst>
              <a:ext uri="{FF2B5EF4-FFF2-40B4-BE49-F238E27FC236}">
                <a16:creationId xmlns:a16="http://schemas.microsoft.com/office/drawing/2014/main" id="{28BD191D-C314-4751-8B8A-D5D36904FB05}"/>
              </a:ext>
            </a:extLst>
          </xdr:cNvPr>
          <xdr:cNvSpPr/>
        </xdr:nvSpPr>
        <xdr:spPr>
          <a:xfrm rot="5400013">
            <a:off x="23985219" y="9755265"/>
            <a:ext cx="141869" cy="2783561"/>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62" name="Textfeld 69">
            <a:extLst>
              <a:ext uri="{FF2B5EF4-FFF2-40B4-BE49-F238E27FC236}">
                <a16:creationId xmlns:a16="http://schemas.microsoft.com/office/drawing/2014/main" id="{C32898B9-2D89-46F0-B9B3-4398ADFD4B04}"/>
              </a:ext>
            </a:extLst>
          </xdr:cNvPr>
          <xdr:cNvSpPr txBox="1"/>
        </xdr:nvSpPr>
        <xdr:spPr>
          <a:xfrm>
            <a:off x="22576444" y="112079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63" name="Textfeld 70">
            <a:extLst>
              <a:ext uri="{FF2B5EF4-FFF2-40B4-BE49-F238E27FC236}">
                <a16:creationId xmlns:a16="http://schemas.microsoft.com/office/drawing/2014/main" id="{256F5682-FD7E-4A1C-858E-A435E71FB045}"/>
              </a:ext>
            </a:extLst>
          </xdr:cNvPr>
          <xdr:cNvSpPr txBox="1"/>
        </xdr:nvSpPr>
        <xdr:spPr>
          <a:xfrm>
            <a:off x="25044154" y="11207995"/>
            <a:ext cx="527535"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oneCellAnchor>
    <xdr:from>
      <xdr:col>10</xdr:col>
      <xdr:colOff>685800</xdr:colOff>
      <xdr:row>104</xdr:row>
      <xdr:rowOff>138110</xdr:rowOff>
    </xdr:from>
    <xdr:ext cx="1781178" cy="644770"/>
    <xdr:grpSp>
      <xdr:nvGrpSpPr>
        <xdr:cNvPr id="64" name="Gruppieren 77">
          <a:extLst>
            <a:ext uri="{FF2B5EF4-FFF2-40B4-BE49-F238E27FC236}">
              <a16:creationId xmlns:a16="http://schemas.microsoft.com/office/drawing/2014/main" id="{9E50F73D-ACA2-45BD-9A5E-B4FF554CD04F}"/>
            </a:ext>
          </a:extLst>
        </xdr:cNvPr>
        <xdr:cNvGrpSpPr/>
      </xdr:nvGrpSpPr>
      <xdr:grpSpPr>
        <a:xfrm>
          <a:off x="10172700" y="19950110"/>
          <a:ext cx="1781178" cy="644770"/>
          <a:chOff x="8943975" y="19807235"/>
          <a:chExt cx="1781178" cy="644770"/>
        </a:xfrm>
      </xdr:grpSpPr>
      <xdr:sp macro="" textlink="">
        <xdr:nvSpPr>
          <xdr:cNvPr id="65" name="Textfeld 78">
            <a:extLst>
              <a:ext uri="{FF2B5EF4-FFF2-40B4-BE49-F238E27FC236}">
                <a16:creationId xmlns:a16="http://schemas.microsoft.com/office/drawing/2014/main" id="{FC4FF2FD-90D5-420B-BB63-7DB5AB87A9E5}"/>
              </a:ext>
            </a:extLst>
          </xdr:cNvPr>
          <xdr:cNvSpPr txBox="1"/>
        </xdr:nvSpPr>
        <xdr:spPr>
          <a:xfrm>
            <a:off x="8943975" y="19807235"/>
            <a:ext cx="17811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1.2        0.8        0.4</a:t>
            </a:r>
            <a:endParaRPr lang="en-DE" sz="1400" b="0" i="0" u="none" strike="noStrike" kern="0" cap="none" spc="0" baseline="0">
              <a:solidFill>
                <a:srgbClr val="000000"/>
              </a:solidFill>
              <a:uFillTx/>
              <a:latin typeface="Arial" pitchFamily="34"/>
              <a:cs typeface="Arial" pitchFamily="34"/>
            </a:endParaRPr>
          </a:p>
        </xdr:txBody>
      </xdr:sp>
      <xdr:sp macro="" textlink="">
        <xdr:nvSpPr>
          <xdr:cNvPr id="66" name="Textfeld 79">
            <a:extLst>
              <a:ext uri="{FF2B5EF4-FFF2-40B4-BE49-F238E27FC236}">
                <a16:creationId xmlns:a16="http://schemas.microsoft.com/office/drawing/2014/main" id="{4BFE521D-8B9C-4308-8167-FC422559D5D8}"/>
              </a:ext>
            </a:extLst>
          </xdr:cNvPr>
          <xdr:cNvSpPr txBox="1"/>
        </xdr:nvSpPr>
        <xdr:spPr>
          <a:xfrm>
            <a:off x="9496428" y="20092985"/>
            <a:ext cx="8667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OD</a:t>
            </a:r>
            <a:r>
              <a:rPr lang="en-US" sz="1400" b="0" i="0" u="none" strike="noStrike" kern="0" cap="none" spc="0" baseline="-25000">
                <a:solidFill>
                  <a:srgbClr val="000000"/>
                </a:solidFill>
                <a:uFillTx/>
                <a:latin typeface="Arial" pitchFamily="34"/>
                <a:cs typeface="Arial" pitchFamily="34"/>
              </a:rPr>
              <a:t>750nm</a:t>
            </a:r>
            <a:endParaRPr lang="en-DE" sz="1400" b="0" i="0" u="none" strike="noStrike" kern="0" cap="none" spc="0" baseline="-25000">
              <a:solidFill>
                <a:srgbClr val="000000"/>
              </a:solidFill>
              <a:uFillTx/>
              <a:latin typeface="Arial" pitchFamily="34"/>
              <a:cs typeface="Arial" pitchFamily="34"/>
            </a:endParaRPr>
          </a:p>
        </xdr:txBody>
      </xdr:sp>
    </xdr:grpSp>
    <xdr:clientData/>
  </xdr:oneCellAnchor>
  <xdr:oneCellAnchor>
    <xdr:from>
      <xdr:col>13</xdr:col>
      <xdr:colOff>238128</xdr:colOff>
      <xdr:row>104</xdr:row>
      <xdr:rowOff>138110</xdr:rowOff>
    </xdr:from>
    <xdr:ext cx="1781178" cy="644770"/>
    <xdr:grpSp>
      <xdr:nvGrpSpPr>
        <xdr:cNvPr id="67" name="Gruppieren 83">
          <a:extLst>
            <a:ext uri="{FF2B5EF4-FFF2-40B4-BE49-F238E27FC236}">
              <a16:creationId xmlns:a16="http://schemas.microsoft.com/office/drawing/2014/main" id="{E2127D9C-63DC-4857-A5F5-8F014CFC37FD}"/>
            </a:ext>
          </a:extLst>
        </xdr:cNvPr>
        <xdr:cNvGrpSpPr/>
      </xdr:nvGrpSpPr>
      <xdr:grpSpPr>
        <a:xfrm>
          <a:off x="12353928" y="19950110"/>
          <a:ext cx="1781178" cy="644770"/>
          <a:chOff x="10782303" y="19807235"/>
          <a:chExt cx="1781178" cy="644770"/>
        </a:xfrm>
      </xdr:grpSpPr>
      <xdr:sp macro="" textlink="">
        <xdr:nvSpPr>
          <xdr:cNvPr id="68" name="Textfeld 84">
            <a:extLst>
              <a:ext uri="{FF2B5EF4-FFF2-40B4-BE49-F238E27FC236}">
                <a16:creationId xmlns:a16="http://schemas.microsoft.com/office/drawing/2014/main" id="{0EBA3461-71C3-4BDD-BE66-9C813C53EB86}"/>
              </a:ext>
            </a:extLst>
          </xdr:cNvPr>
          <xdr:cNvSpPr txBox="1"/>
        </xdr:nvSpPr>
        <xdr:spPr>
          <a:xfrm>
            <a:off x="10782303" y="19807235"/>
            <a:ext cx="17811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1.2        0.8        0.4</a:t>
            </a:r>
            <a:endParaRPr lang="en-DE" sz="1400" b="0" i="0" u="none" strike="noStrike" kern="0" cap="none" spc="0" baseline="0">
              <a:solidFill>
                <a:srgbClr val="000000"/>
              </a:solidFill>
              <a:uFillTx/>
              <a:latin typeface="Arial" pitchFamily="34"/>
              <a:cs typeface="Arial" pitchFamily="34"/>
            </a:endParaRPr>
          </a:p>
        </xdr:txBody>
      </xdr:sp>
      <xdr:sp macro="" textlink="">
        <xdr:nvSpPr>
          <xdr:cNvPr id="69" name="Textfeld 85">
            <a:extLst>
              <a:ext uri="{FF2B5EF4-FFF2-40B4-BE49-F238E27FC236}">
                <a16:creationId xmlns:a16="http://schemas.microsoft.com/office/drawing/2014/main" id="{B08EF9F0-456E-4447-B3BE-6A8DCD54B592}"/>
              </a:ext>
            </a:extLst>
          </xdr:cNvPr>
          <xdr:cNvSpPr txBox="1"/>
        </xdr:nvSpPr>
        <xdr:spPr>
          <a:xfrm>
            <a:off x="11334746" y="20092985"/>
            <a:ext cx="8667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OD</a:t>
            </a:r>
            <a:r>
              <a:rPr lang="en-US" sz="1400" b="0" i="0" u="none" strike="noStrike" kern="0" cap="none" spc="0" baseline="-25000">
                <a:solidFill>
                  <a:srgbClr val="000000"/>
                </a:solidFill>
                <a:uFillTx/>
                <a:latin typeface="Arial" pitchFamily="34"/>
                <a:cs typeface="Arial" pitchFamily="34"/>
              </a:rPr>
              <a:t>750nm</a:t>
            </a:r>
            <a:endParaRPr lang="en-DE" sz="1400" b="0" i="0" u="none" strike="noStrike" kern="0" cap="none" spc="0" baseline="-25000">
              <a:solidFill>
                <a:srgbClr val="000000"/>
              </a:solidFill>
              <a:uFillTx/>
              <a:latin typeface="Arial" pitchFamily="34"/>
              <a:cs typeface="Arial" pitchFamily="34"/>
            </a:endParaRPr>
          </a:p>
        </xdr:txBody>
      </xdr:sp>
    </xdr:grpSp>
    <xdr:clientData/>
  </xdr:oneCellAnchor>
  <xdr:oneCellAnchor>
    <xdr:from>
      <xdr:col>10</xdr:col>
      <xdr:colOff>73756</xdr:colOff>
      <xdr:row>79</xdr:row>
      <xdr:rowOff>103033</xdr:rowOff>
    </xdr:from>
    <xdr:ext cx="4715259" cy="4719831"/>
    <xdr:pic>
      <xdr:nvPicPr>
        <xdr:cNvPr id="70" name="Grafik 91">
          <a:extLst>
            <a:ext uri="{FF2B5EF4-FFF2-40B4-BE49-F238E27FC236}">
              <a16:creationId xmlns:a16="http://schemas.microsoft.com/office/drawing/2014/main" id="{FCDCEAEE-8D37-44AB-BB21-E4C537A268DF}"/>
            </a:ext>
          </a:extLst>
        </xdr:cNvPr>
        <xdr:cNvPicPr>
          <a:picLocks noChangeAspect="1"/>
        </xdr:cNvPicPr>
      </xdr:nvPicPr>
      <xdr:blipFill>
        <a:blip xmlns:r="http://schemas.openxmlformats.org/officeDocument/2006/relationships" r:embed="rId5"/>
        <a:stretch>
          <a:fillRect/>
        </a:stretch>
      </xdr:blipFill>
      <xdr:spPr>
        <a:xfrm rot="16200004" flipH="1">
          <a:off x="7691470" y="14402344"/>
          <a:ext cx="4719831" cy="4715259"/>
        </a:xfrm>
        <a:prstGeom prst="rect">
          <a:avLst/>
        </a:prstGeom>
        <a:noFill/>
        <a:ln cap="flat">
          <a:noFill/>
        </a:ln>
      </xdr:spPr>
    </xdr:pic>
    <xdr:clientData/>
  </xdr:oneCellAnchor>
  <xdr:oneCellAnchor>
    <xdr:from>
      <xdr:col>10</xdr:col>
      <xdr:colOff>754261</xdr:colOff>
      <xdr:row>81</xdr:row>
      <xdr:rowOff>86712</xdr:rowOff>
    </xdr:from>
    <xdr:ext cx="1630996" cy="620054"/>
    <xdr:sp macro="" textlink="">
      <xdr:nvSpPr>
        <xdr:cNvPr id="71" name="Rechteck 89">
          <a:extLst>
            <a:ext uri="{FF2B5EF4-FFF2-40B4-BE49-F238E27FC236}">
              <a16:creationId xmlns:a16="http://schemas.microsoft.com/office/drawing/2014/main" id="{BC11C459-1EEB-43E8-9E21-8A6D673E0239}"/>
            </a:ext>
          </a:extLst>
        </xdr:cNvPr>
        <xdr:cNvSpPr/>
      </xdr:nvSpPr>
      <xdr:spPr>
        <a:xfrm>
          <a:off x="8374261" y="14745687"/>
          <a:ext cx="1630996" cy="62005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clientData/>
  </xdr:oneCellAnchor>
  <xdr:oneCellAnchor>
    <xdr:from>
      <xdr:col>7</xdr:col>
      <xdr:colOff>209553</xdr:colOff>
      <xdr:row>79</xdr:row>
      <xdr:rowOff>113065</xdr:rowOff>
    </xdr:from>
    <xdr:ext cx="2195200" cy="4697062"/>
    <xdr:sp macro="" textlink="">
      <xdr:nvSpPr>
        <xdr:cNvPr id="72" name="Textfeld 92">
          <a:extLst>
            <a:ext uri="{FF2B5EF4-FFF2-40B4-BE49-F238E27FC236}">
              <a16:creationId xmlns:a16="http://schemas.microsoft.com/office/drawing/2014/main" id="{20D3B3A9-8409-423F-A109-00BA9B6A497D}"/>
            </a:ext>
          </a:extLst>
        </xdr:cNvPr>
        <xdr:cNvSpPr txBox="1"/>
      </xdr:nvSpPr>
      <xdr:spPr>
        <a:xfrm>
          <a:off x="5543553" y="14410090"/>
          <a:ext cx="2195200" cy="4697062"/>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kaiC3 - clone 1</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32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kaiC3 - clone 2</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2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kaiC3 - clone 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p>
      </xdr:txBody>
    </xdr:sp>
    <xdr:clientData/>
  </xdr:oneCellAnchor>
  <xdr:oneCellAnchor>
    <xdr:from>
      <xdr:col>16</xdr:col>
      <xdr:colOff>200025</xdr:colOff>
      <xdr:row>79</xdr:row>
      <xdr:rowOff>113065</xdr:rowOff>
    </xdr:from>
    <xdr:ext cx="2495553" cy="4697062"/>
    <xdr:sp macro="" textlink="">
      <xdr:nvSpPr>
        <xdr:cNvPr id="73" name="Textfeld 93">
          <a:extLst>
            <a:ext uri="{FF2B5EF4-FFF2-40B4-BE49-F238E27FC236}">
              <a16:creationId xmlns:a16="http://schemas.microsoft.com/office/drawing/2014/main" id="{BEF07BC5-C439-4A2D-A27E-96584B078263}"/>
            </a:ext>
          </a:extLst>
        </xdr:cNvPr>
        <xdr:cNvSpPr txBox="1"/>
      </xdr:nvSpPr>
      <xdr:spPr>
        <a:xfrm>
          <a:off x="12392025" y="14410090"/>
          <a:ext cx="2495553" cy="4697062"/>
        </a:xfrm>
        <a:prstGeom prst="rect">
          <a:avLst/>
        </a:prstGeom>
        <a:noFill/>
        <a:ln cap="flat">
          <a:noFill/>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kaiA3B3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kaiC3A3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24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kaiA3B3C3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32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kaiA3/FLAG-kaiA3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2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kaiA3/kaiA3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r>
            <a:rPr lang="en-US" sz="1800" b="0" i="1" u="none" strike="noStrike" kern="0" cap="none" spc="0" baseline="0">
              <a:solidFill>
                <a:srgbClr val="000000"/>
              </a:solidFill>
              <a:uFillTx/>
              <a:latin typeface="Arial" pitchFamily="34"/>
              <a:cs typeface="Arial" pitchFamily="34"/>
            </a:rPr>
            <a:t>kaiA3</a:t>
          </a:r>
        </a:p>
      </xdr:txBody>
    </xdr:sp>
    <xdr:clientData/>
  </xdr:oneCellAnchor>
  <xdr:oneCellAnchor>
    <xdr:from>
      <xdr:col>13</xdr:col>
      <xdr:colOff>192974</xdr:colOff>
      <xdr:row>79</xdr:row>
      <xdr:rowOff>126296</xdr:rowOff>
    </xdr:from>
    <xdr:ext cx="0" cy="4719831"/>
    <xdr:cxnSp macro="">
      <xdr:nvCxnSpPr>
        <xdr:cNvPr id="74" name="Gerader Verbinder 95">
          <a:extLst>
            <a:ext uri="{FF2B5EF4-FFF2-40B4-BE49-F238E27FC236}">
              <a16:creationId xmlns:a16="http://schemas.microsoft.com/office/drawing/2014/main" id="{880E5D7C-C487-4751-8CEB-2715A8C1CE8B}"/>
            </a:ext>
          </a:extLst>
        </xdr:cNvPr>
        <xdr:cNvCxnSpPr/>
      </xdr:nvCxnSpPr>
      <xdr:spPr>
        <a:xfrm>
          <a:off x="10098974" y="14423321"/>
          <a:ext cx="0" cy="4719831"/>
        </a:xfrm>
        <a:prstGeom prst="straightConnector1">
          <a:avLst/>
        </a:prstGeom>
        <a:noFill/>
        <a:ln w="19046" cap="flat">
          <a:solidFill>
            <a:srgbClr val="000000"/>
          </a:solidFill>
          <a:prstDash val="solid"/>
          <a:miter/>
        </a:ln>
      </xdr:spPr>
    </xdr:cxnSp>
    <xdr:clientData/>
  </xdr:oneCellAnchor>
  <xdr:oneCellAnchor>
    <xdr:from>
      <xdr:col>10</xdr:col>
      <xdr:colOff>743370</xdr:colOff>
      <xdr:row>99</xdr:row>
      <xdr:rowOff>35012</xdr:rowOff>
    </xdr:from>
    <xdr:ext cx="1630996" cy="620054"/>
    <xdr:sp macro="" textlink="">
      <xdr:nvSpPr>
        <xdr:cNvPr id="75" name="Rechteck 96">
          <a:extLst>
            <a:ext uri="{FF2B5EF4-FFF2-40B4-BE49-F238E27FC236}">
              <a16:creationId xmlns:a16="http://schemas.microsoft.com/office/drawing/2014/main" id="{BF0C54FC-090D-4FD6-87C0-F8110123FFA4}"/>
            </a:ext>
          </a:extLst>
        </xdr:cNvPr>
        <xdr:cNvSpPr/>
      </xdr:nvSpPr>
      <xdr:spPr>
        <a:xfrm>
          <a:off x="8363370" y="17951537"/>
          <a:ext cx="1630996" cy="62005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clientData/>
  </xdr:oneCellAnchor>
  <xdr:oneCellAnchor>
    <xdr:from>
      <xdr:col>13</xdr:col>
      <xdr:colOff>310667</xdr:colOff>
      <xdr:row>88</xdr:row>
      <xdr:rowOff>146587</xdr:rowOff>
    </xdr:from>
    <xdr:ext cx="1630996" cy="620054"/>
    <xdr:sp macro="" textlink="">
      <xdr:nvSpPr>
        <xdr:cNvPr id="76" name="Rechteck 97">
          <a:extLst>
            <a:ext uri="{FF2B5EF4-FFF2-40B4-BE49-F238E27FC236}">
              <a16:creationId xmlns:a16="http://schemas.microsoft.com/office/drawing/2014/main" id="{2AA4EB4B-BD1B-4C33-8420-C7A330238C4F}"/>
            </a:ext>
          </a:extLst>
        </xdr:cNvPr>
        <xdr:cNvSpPr/>
      </xdr:nvSpPr>
      <xdr:spPr>
        <a:xfrm>
          <a:off x="10216667" y="16072387"/>
          <a:ext cx="1630996" cy="62005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clientData/>
  </xdr:oneCellAnchor>
  <xdr:oneCellAnchor>
    <xdr:from>
      <xdr:col>13</xdr:col>
      <xdr:colOff>326998</xdr:colOff>
      <xdr:row>95</xdr:row>
      <xdr:rowOff>135706</xdr:rowOff>
    </xdr:from>
    <xdr:ext cx="1630996" cy="620054"/>
    <xdr:sp macro="" textlink="">
      <xdr:nvSpPr>
        <xdr:cNvPr id="77" name="Rechteck 98">
          <a:extLst>
            <a:ext uri="{FF2B5EF4-FFF2-40B4-BE49-F238E27FC236}">
              <a16:creationId xmlns:a16="http://schemas.microsoft.com/office/drawing/2014/main" id="{D5EB8974-A4B4-4380-B683-6D8247D2A51A}"/>
            </a:ext>
          </a:extLst>
        </xdr:cNvPr>
        <xdr:cNvSpPr/>
      </xdr:nvSpPr>
      <xdr:spPr>
        <a:xfrm>
          <a:off x="10232998" y="17328331"/>
          <a:ext cx="1630996" cy="62005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clientData/>
  </xdr:oneCellAnchor>
  <xdr:oneCellAnchor>
    <xdr:from>
      <xdr:col>23</xdr:col>
      <xdr:colOff>104736</xdr:colOff>
      <xdr:row>79</xdr:row>
      <xdr:rowOff>103034</xdr:rowOff>
    </xdr:from>
    <xdr:ext cx="4969489" cy="4719593"/>
    <xdr:pic>
      <xdr:nvPicPr>
        <xdr:cNvPr id="78" name="Grafik 100">
          <a:extLst>
            <a:ext uri="{FF2B5EF4-FFF2-40B4-BE49-F238E27FC236}">
              <a16:creationId xmlns:a16="http://schemas.microsoft.com/office/drawing/2014/main" id="{505BC29A-05AA-421B-A07F-AF63B9DC43C2}"/>
            </a:ext>
          </a:extLst>
        </xdr:cNvPr>
        <xdr:cNvPicPr>
          <a:picLocks noChangeAspect="1"/>
        </xdr:cNvPicPr>
      </xdr:nvPicPr>
      <xdr:blipFill>
        <a:blip xmlns:r="http://schemas.openxmlformats.org/officeDocument/2006/relationships" r:embed="rId6"/>
        <a:stretch>
          <a:fillRect/>
        </a:stretch>
      </xdr:blipFill>
      <xdr:spPr>
        <a:xfrm rot="16200004" flipH="1">
          <a:off x="17755684" y="14275111"/>
          <a:ext cx="4719593" cy="4969489"/>
        </a:xfrm>
        <a:prstGeom prst="rect">
          <a:avLst/>
        </a:prstGeom>
        <a:noFill/>
        <a:ln cap="flat">
          <a:noFill/>
        </a:ln>
      </xdr:spPr>
    </xdr:pic>
    <xdr:clientData/>
  </xdr:oneCellAnchor>
  <xdr:oneCellAnchor>
    <xdr:from>
      <xdr:col>26</xdr:col>
      <xdr:colOff>398193</xdr:colOff>
      <xdr:row>79</xdr:row>
      <xdr:rowOff>91659</xdr:rowOff>
    </xdr:from>
    <xdr:ext cx="0" cy="4719831"/>
    <xdr:cxnSp macro="">
      <xdr:nvCxnSpPr>
        <xdr:cNvPr id="79" name="Gerader Verbinder 101">
          <a:extLst>
            <a:ext uri="{FF2B5EF4-FFF2-40B4-BE49-F238E27FC236}">
              <a16:creationId xmlns:a16="http://schemas.microsoft.com/office/drawing/2014/main" id="{F4BBCB50-1F63-4588-B8E9-B3B8F7B3A9B1}"/>
            </a:ext>
          </a:extLst>
        </xdr:cNvPr>
        <xdr:cNvCxnSpPr/>
      </xdr:nvCxnSpPr>
      <xdr:spPr>
        <a:xfrm>
          <a:off x="20210193" y="14388684"/>
          <a:ext cx="0" cy="4719831"/>
        </a:xfrm>
        <a:prstGeom prst="straightConnector1">
          <a:avLst/>
        </a:prstGeom>
        <a:noFill/>
        <a:ln w="19046" cap="flat">
          <a:solidFill>
            <a:srgbClr val="000000"/>
          </a:solidFill>
          <a:prstDash val="solid"/>
          <a:miter/>
        </a:ln>
      </xdr:spPr>
    </xdr:cxnSp>
    <xdr:clientData/>
  </xdr:oneCellAnchor>
  <xdr:oneCellAnchor>
    <xdr:from>
      <xdr:col>20</xdr:col>
      <xdr:colOff>155868</xdr:colOff>
      <xdr:row>79</xdr:row>
      <xdr:rowOff>95746</xdr:rowOff>
    </xdr:from>
    <xdr:ext cx="2332881" cy="4697062"/>
    <xdr:sp macro="" textlink="">
      <xdr:nvSpPr>
        <xdr:cNvPr id="80" name="Textfeld 102">
          <a:extLst>
            <a:ext uri="{FF2B5EF4-FFF2-40B4-BE49-F238E27FC236}">
              <a16:creationId xmlns:a16="http://schemas.microsoft.com/office/drawing/2014/main" id="{5036F47D-D4DC-4412-89A7-062DFB1740F5}"/>
            </a:ext>
          </a:extLst>
        </xdr:cNvPr>
        <xdr:cNvSpPr txBox="1"/>
      </xdr:nvSpPr>
      <xdr:spPr>
        <a:xfrm>
          <a:off x="15395868" y="14392771"/>
          <a:ext cx="2332881" cy="4697062"/>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kaiC3 - clone 1</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32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kaiC3 - clone 2</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2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kaiC3 - clone 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p>
      </xdr:txBody>
    </xdr:sp>
    <xdr:clientData/>
  </xdr:oneCellAnchor>
  <xdr:oneCellAnchor>
    <xdr:from>
      <xdr:col>29</xdr:col>
      <xdr:colOff>457200</xdr:colOff>
      <xdr:row>79</xdr:row>
      <xdr:rowOff>95746</xdr:rowOff>
    </xdr:from>
    <xdr:ext cx="2495553" cy="4697062"/>
    <xdr:sp macro="" textlink="">
      <xdr:nvSpPr>
        <xdr:cNvPr id="81" name="Textfeld 103">
          <a:extLst>
            <a:ext uri="{FF2B5EF4-FFF2-40B4-BE49-F238E27FC236}">
              <a16:creationId xmlns:a16="http://schemas.microsoft.com/office/drawing/2014/main" id="{CD5CB82F-3E36-46A1-8268-6519C1B7A787}"/>
            </a:ext>
          </a:extLst>
        </xdr:cNvPr>
        <xdr:cNvSpPr txBox="1"/>
      </xdr:nvSpPr>
      <xdr:spPr>
        <a:xfrm>
          <a:off x="22555200" y="14392771"/>
          <a:ext cx="2495553" cy="4697062"/>
        </a:xfrm>
        <a:prstGeom prst="rect">
          <a:avLst/>
        </a:prstGeom>
        <a:noFill/>
        <a:ln cap="flat">
          <a:noFill/>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kaiA3B3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kaiC3A3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24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kaiA3B3C3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32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kaiA3/FLAG-kaiA3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2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kaiA3/kaiA3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r>
            <a:rPr lang="en-US" sz="1800" b="0" i="1" u="none" strike="noStrike" kern="0" cap="none" spc="0" baseline="0">
              <a:solidFill>
                <a:srgbClr val="000000"/>
              </a:solidFill>
              <a:uFillTx/>
              <a:latin typeface="Arial" pitchFamily="34"/>
              <a:cs typeface="Arial" pitchFamily="34"/>
            </a:rPr>
            <a:t>kaiA3</a:t>
          </a:r>
        </a:p>
      </xdr:txBody>
    </xdr:sp>
    <xdr:clientData/>
  </xdr:oneCellAnchor>
  <xdr:oneCellAnchor>
    <xdr:from>
      <xdr:col>24</xdr:col>
      <xdr:colOff>214746</xdr:colOff>
      <xdr:row>104</xdr:row>
      <xdr:rowOff>82698</xdr:rowOff>
    </xdr:from>
    <xdr:ext cx="1781178" cy="644770"/>
    <xdr:grpSp>
      <xdr:nvGrpSpPr>
        <xdr:cNvPr id="82" name="Gruppieren 104">
          <a:extLst>
            <a:ext uri="{FF2B5EF4-FFF2-40B4-BE49-F238E27FC236}">
              <a16:creationId xmlns:a16="http://schemas.microsoft.com/office/drawing/2014/main" id="{4807805D-9540-4BE4-A5A4-75A827061930}"/>
            </a:ext>
          </a:extLst>
        </xdr:cNvPr>
        <xdr:cNvGrpSpPr/>
      </xdr:nvGrpSpPr>
      <xdr:grpSpPr>
        <a:xfrm>
          <a:off x="21969846" y="19894698"/>
          <a:ext cx="1781178" cy="644770"/>
          <a:chOff x="19140921" y="19751823"/>
          <a:chExt cx="1781178" cy="644770"/>
        </a:xfrm>
      </xdr:grpSpPr>
      <xdr:sp macro="" textlink="">
        <xdr:nvSpPr>
          <xdr:cNvPr id="83" name="Textfeld 105">
            <a:extLst>
              <a:ext uri="{FF2B5EF4-FFF2-40B4-BE49-F238E27FC236}">
                <a16:creationId xmlns:a16="http://schemas.microsoft.com/office/drawing/2014/main" id="{FC2BAA62-542C-4749-AE16-0D7F671C6E1A}"/>
              </a:ext>
            </a:extLst>
          </xdr:cNvPr>
          <xdr:cNvSpPr txBox="1"/>
        </xdr:nvSpPr>
        <xdr:spPr>
          <a:xfrm>
            <a:off x="19140921" y="19751823"/>
            <a:ext cx="17811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1.2        0.8        0.4</a:t>
            </a:r>
            <a:endParaRPr lang="en-DE" sz="1400" b="0" i="0" u="none" strike="noStrike" kern="0" cap="none" spc="0" baseline="0">
              <a:solidFill>
                <a:srgbClr val="000000"/>
              </a:solidFill>
              <a:uFillTx/>
              <a:latin typeface="Arial" pitchFamily="34"/>
              <a:cs typeface="Arial" pitchFamily="34"/>
            </a:endParaRPr>
          </a:p>
        </xdr:txBody>
      </xdr:sp>
      <xdr:sp macro="" textlink="">
        <xdr:nvSpPr>
          <xdr:cNvPr id="84" name="Textfeld 106">
            <a:extLst>
              <a:ext uri="{FF2B5EF4-FFF2-40B4-BE49-F238E27FC236}">
                <a16:creationId xmlns:a16="http://schemas.microsoft.com/office/drawing/2014/main" id="{3782D4E7-69A9-445C-88E4-B04FB546BDE7}"/>
              </a:ext>
            </a:extLst>
          </xdr:cNvPr>
          <xdr:cNvSpPr txBox="1"/>
        </xdr:nvSpPr>
        <xdr:spPr>
          <a:xfrm>
            <a:off x="19693365" y="20037573"/>
            <a:ext cx="8667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OD</a:t>
            </a:r>
            <a:r>
              <a:rPr lang="en-US" sz="1400" b="0" i="0" u="none" strike="noStrike" kern="0" cap="none" spc="0" baseline="-25000">
                <a:solidFill>
                  <a:srgbClr val="000000"/>
                </a:solidFill>
                <a:uFillTx/>
                <a:latin typeface="Arial" pitchFamily="34"/>
                <a:cs typeface="Arial" pitchFamily="34"/>
              </a:rPr>
              <a:t>750nm</a:t>
            </a:r>
            <a:endParaRPr lang="en-DE" sz="1400" b="0" i="0" u="none" strike="noStrike" kern="0" cap="none" spc="0" baseline="-25000">
              <a:solidFill>
                <a:srgbClr val="000000"/>
              </a:solidFill>
              <a:uFillTx/>
              <a:latin typeface="Arial" pitchFamily="34"/>
              <a:cs typeface="Arial" pitchFamily="34"/>
            </a:endParaRPr>
          </a:p>
        </xdr:txBody>
      </xdr:sp>
    </xdr:grpSp>
    <xdr:clientData/>
  </xdr:oneCellAnchor>
  <xdr:oneCellAnchor>
    <xdr:from>
      <xdr:col>26</xdr:col>
      <xdr:colOff>529071</xdr:colOff>
      <xdr:row>104</xdr:row>
      <xdr:rowOff>82698</xdr:rowOff>
    </xdr:from>
    <xdr:ext cx="1781178" cy="644770"/>
    <xdr:grpSp>
      <xdr:nvGrpSpPr>
        <xdr:cNvPr id="85" name="Gruppieren 107">
          <a:extLst>
            <a:ext uri="{FF2B5EF4-FFF2-40B4-BE49-F238E27FC236}">
              <a16:creationId xmlns:a16="http://schemas.microsoft.com/office/drawing/2014/main" id="{F6531E36-05F9-42ED-B024-ABCA9B285858}"/>
            </a:ext>
          </a:extLst>
        </xdr:cNvPr>
        <xdr:cNvGrpSpPr/>
      </xdr:nvGrpSpPr>
      <xdr:grpSpPr>
        <a:xfrm>
          <a:off x="24036771" y="19894698"/>
          <a:ext cx="1781178" cy="644770"/>
          <a:chOff x="20979246" y="19751823"/>
          <a:chExt cx="1781178" cy="644770"/>
        </a:xfrm>
      </xdr:grpSpPr>
      <xdr:sp macro="" textlink="">
        <xdr:nvSpPr>
          <xdr:cNvPr id="86" name="Textfeld 108">
            <a:extLst>
              <a:ext uri="{FF2B5EF4-FFF2-40B4-BE49-F238E27FC236}">
                <a16:creationId xmlns:a16="http://schemas.microsoft.com/office/drawing/2014/main" id="{271649CE-66F5-4943-A90D-318CF18D698A}"/>
              </a:ext>
            </a:extLst>
          </xdr:cNvPr>
          <xdr:cNvSpPr txBox="1"/>
        </xdr:nvSpPr>
        <xdr:spPr>
          <a:xfrm>
            <a:off x="20979246" y="19751823"/>
            <a:ext cx="17811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1.2        0.8        0.4</a:t>
            </a:r>
            <a:endParaRPr lang="en-DE" sz="1400" b="0" i="0" u="none" strike="noStrike" kern="0" cap="none" spc="0" baseline="0">
              <a:solidFill>
                <a:srgbClr val="000000"/>
              </a:solidFill>
              <a:uFillTx/>
              <a:latin typeface="Arial" pitchFamily="34"/>
              <a:cs typeface="Arial" pitchFamily="34"/>
            </a:endParaRPr>
          </a:p>
        </xdr:txBody>
      </xdr:sp>
      <xdr:sp macro="" textlink="">
        <xdr:nvSpPr>
          <xdr:cNvPr id="87" name="Textfeld 109">
            <a:extLst>
              <a:ext uri="{FF2B5EF4-FFF2-40B4-BE49-F238E27FC236}">
                <a16:creationId xmlns:a16="http://schemas.microsoft.com/office/drawing/2014/main" id="{97D05B3B-1BB4-4299-8504-64C3882E2DC2}"/>
              </a:ext>
            </a:extLst>
          </xdr:cNvPr>
          <xdr:cNvSpPr txBox="1"/>
        </xdr:nvSpPr>
        <xdr:spPr>
          <a:xfrm>
            <a:off x="21531690" y="20037573"/>
            <a:ext cx="8667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OD</a:t>
            </a:r>
            <a:r>
              <a:rPr lang="en-US" sz="1400" b="0" i="0" u="none" strike="noStrike" kern="0" cap="none" spc="0" baseline="-25000">
                <a:solidFill>
                  <a:srgbClr val="000000"/>
                </a:solidFill>
                <a:uFillTx/>
                <a:latin typeface="Arial" pitchFamily="34"/>
                <a:cs typeface="Arial" pitchFamily="34"/>
              </a:rPr>
              <a:t>750nm</a:t>
            </a:r>
            <a:endParaRPr lang="en-DE" sz="1400" b="0" i="0" u="none" strike="noStrike" kern="0" cap="none" spc="0" baseline="-25000">
              <a:solidFill>
                <a:srgbClr val="000000"/>
              </a:solidFill>
              <a:uFillTx/>
              <a:latin typeface="Arial" pitchFamily="34"/>
              <a:cs typeface="Arial" pitchFamily="34"/>
            </a:endParaRPr>
          </a:p>
        </xdr:txBody>
      </xdr:sp>
    </xdr:grpSp>
    <xdr:clientData/>
  </xdr:oneCellAnchor>
  <xdr:oneCellAnchor>
    <xdr:from>
      <xdr:col>24</xdr:col>
      <xdr:colOff>198836</xdr:colOff>
      <xdr:row>81</xdr:row>
      <xdr:rowOff>52084</xdr:rowOff>
    </xdr:from>
    <xdr:ext cx="1630996" cy="620054"/>
    <xdr:sp macro="" textlink="">
      <xdr:nvSpPr>
        <xdr:cNvPr id="88" name="Rechteck 110">
          <a:extLst>
            <a:ext uri="{FF2B5EF4-FFF2-40B4-BE49-F238E27FC236}">
              <a16:creationId xmlns:a16="http://schemas.microsoft.com/office/drawing/2014/main" id="{27B9E88F-65E4-4392-BC4C-BDCD29A675EA}"/>
            </a:ext>
          </a:extLst>
        </xdr:cNvPr>
        <xdr:cNvSpPr/>
      </xdr:nvSpPr>
      <xdr:spPr>
        <a:xfrm>
          <a:off x="18486836" y="14711059"/>
          <a:ext cx="1630996" cy="62005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clientData/>
  </xdr:oneCellAnchor>
  <xdr:oneCellAnchor>
    <xdr:from>
      <xdr:col>24</xdr:col>
      <xdr:colOff>202996</xdr:colOff>
      <xdr:row>99</xdr:row>
      <xdr:rowOff>130713</xdr:rowOff>
    </xdr:from>
    <xdr:ext cx="1630996" cy="620054"/>
    <xdr:sp macro="" textlink="">
      <xdr:nvSpPr>
        <xdr:cNvPr id="89" name="Rechteck 111">
          <a:extLst>
            <a:ext uri="{FF2B5EF4-FFF2-40B4-BE49-F238E27FC236}">
              <a16:creationId xmlns:a16="http://schemas.microsoft.com/office/drawing/2014/main" id="{BFB7A5E9-B178-4705-8293-0A680CA2A0A7}"/>
            </a:ext>
          </a:extLst>
        </xdr:cNvPr>
        <xdr:cNvSpPr/>
      </xdr:nvSpPr>
      <xdr:spPr>
        <a:xfrm>
          <a:off x="18490996" y="18047238"/>
          <a:ext cx="1630996" cy="62005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clientData/>
  </xdr:oneCellAnchor>
  <xdr:oneCellAnchor>
    <xdr:from>
      <xdr:col>26</xdr:col>
      <xdr:colOff>567376</xdr:colOff>
      <xdr:row>88</xdr:row>
      <xdr:rowOff>106939</xdr:rowOff>
    </xdr:from>
    <xdr:ext cx="1630996" cy="620054"/>
    <xdr:sp macro="" textlink="">
      <xdr:nvSpPr>
        <xdr:cNvPr id="90" name="Rechteck 112">
          <a:extLst>
            <a:ext uri="{FF2B5EF4-FFF2-40B4-BE49-F238E27FC236}">
              <a16:creationId xmlns:a16="http://schemas.microsoft.com/office/drawing/2014/main" id="{4C18A79E-45AB-4239-86EF-33F3E20FDA1D}"/>
            </a:ext>
          </a:extLst>
        </xdr:cNvPr>
        <xdr:cNvSpPr/>
      </xdr:nvSpPr>
      <xdr:spPr>
        <a:xfrm>
          <a:off x="20379376" y="16032739"/>
          <a:ext cx="1630996" cy="62005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clientData/>
  </xdr:oneCellAnchor>
  <xdr:oneCellAnchor>
    <xdr:from>
      <xdr:col>26</xdr:col>
      <xdr:colOff>593738</xdr:colOff>
      <xdr:row>96</xdr:row>
      <xdr:rowOff>10826</xdr:rowOff>
    </xdr:from>
    <xdr:ext cx="1630996" cy="620054"/>
    <xdr:sp macro="" textlink="">
      <xdr:nvSpPr>
        <xdr:cNvPr id="91" name="Rechteck 113">
          <a:extLst>
            <a:ext uri="{FF2B5EF4-FFF2-40B4-BE49-F238E27FC236}">
              <a16:creationId xmlns:a16="http://schemas.microsoft.com/office/drawing/2014/main" id="{241903BE-137B-4AC5-8DAF-9F96586AB4A9}"/>
            </a:ext>
          </a:extLst>
        </xdr:cNvPr>
        <xdr:cNvSpPr/>
      </xdr:nvSpPr>
      <xdr:spPr>
        <a:xfrm>
          <a:off x="20405738" y="17384426"/>
          <a:ext cx="1630996" cy="62005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4</xdr:col>
      <xdr:colOff>0</xdr:colOff>
      <xdr:row>1</xdr:row>
      <xdr:rowOff>9528</xdr:rowOff>
    </xdr:from>
    <xdr:ext cx="533396" cy="295278"/>
    <xdr:sp macro="" textlink="">
      <xdr:nvSpPr>
        <xdr:cNvPr id="5" name="Textfeld 4">
          <a:extLst>
            <a:ext uri="{FF2B5EF4-FFF2-40B4-BE49-F238E27FC236}">
              <a16:creationId xmlns:a16="http://schemas.microsoft.com/office/drawing/2014/main" id="{45070A46-C9D5-4578-A513-CD04057C3DFD}"/>
            </a:ext>
          </a:extLst>
        </xdr:cNvPr>
        <xdr:cNvSpPr txBox="1"/>
      </xdr:nvSpPr>
      <xdr:spPr>
        <a:xfrm>
          <a:off x="3048000" y="190503"/>
          <a:ext cx="533396" cy="295278"/>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kern="0" cap="none" spc="0" baseline="0">
              <a:solidFill>
                <a:srgbClr val="D9D9D9"/>
              </a:solidFill>
              <a:uFillTx/>
              <a:latin typeface="Arial" pitchFamily="34"/>
              <a:cs typeface="Arial" pitchFamily="34"/>
            </a:rPr>
            <a:t>WT</a:t>
          </a:r>
          <a:endParaRPr lang="en-DE" sz="1600" b="1" i="0" u="none" strike="noStrike" kern="0" cap="none" spc="0" baseline="0">
            <a:solidFill>
              <a:srgbClr val="D9D9D9"/>
            </a:solidFill>
            <a:uFillTx/>
            <a:latin typeface="Arial" pitchFamily="34"/>
            <a:cs typeface="Arial" pitchFamily="34"/>
          </a:endParaRPr>
        </a:p>
      </xdr:txBody>
    </xdr:sp>
    <xdr:clientData/>
  </xdr:oneCellAnchor>
  <xdr:oneCellAnchor>
    <xdr:from>
      <xdr:col>4</xdr:col>
      <xdr:colOff>28575</xdr:colOff>
      <xdr:row>19</xdr:row>
      <xdr:rowOff>19046</xdr:rowOff>
    </xdr:from>
    <xdr:ext cx="828675" cy="295278"/>
    <xdr:sp macro="" textlink="">
      <xdr:nvSpPr>
        <xdr:cNvPr id="6" name="Textfeld 5">
          <a:extLst>
            <a:ext uri="{FF2B5EF4-FFF2-40B4-BE49-F238E27FC236}">
              <a16:creationId xmlns:a16="http://schemas.microsoft.com/office/drawing/2014/main" id="{2AF50CAB-7B8E-45DD-92B6-9B3AEE38C460}"/>
            </a:ext>
          </a:extLst>
        </xdr:cNvPr>
        <xdr:cNvSpPr txBox="1"/>
      </xdr:nvSpPr>
      <xdr:spPr>
        <a:xfrm>
          <a:off x="3076575" y="3457571"/>
          <a:ext cx="828675" cy="295278"/>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1" u="none" strike="noStrike" kern="0" cap="none" spc="0" baseline="0">
              <a:solidFill>
                <a:srgbClr val="D9D9D9"/>
              </a:solidFill>
              <a:uFillTx/>
              <a:latin typeface="Arial" pitchFamily="34"/>
              <a:cs typeface="Arial" pitchFamily="34"/>
            </a:rPr>
            <a:t>Δ</a:t>
          </a:r>
          <a:r>
            <a:rPr lang="en-US" sz="1600" b="1" i="1" u="none" strike="noStrike" kern="0" cap="none" spc="0" baseline="0">
              <a:solidFill>
                <a:srgbClr val="D9D9D9"/>
              </a:solidFill>
              <a:uFillTx/>
              <a:latin typeface="Calibri" pitchFamily="34"/>
              <a:cs typeface="Calibri" pitchFamily="34"/>
            </a:rPr>
            <a:t>kaiA3</a:t>
          </a:r>
          <a:endParaRPr lang="en-DE" sz="1600" b="1" i="1" u="none" strike="noStrike" kern="0" cap="none" spc="0" baseline="0">
            <a:solidFill>
              <a:srgbClr val="D9D9D9"/>
            </a:solidFill>
            <a:uFillTx/>
            <a:latin typeface="Arial" pitchFamily="34"/>
            <a:cs typeface="Arial" pitchFamily="34"/>
          </a:endParaRPr>
        </a:p>
      </xdr:txBody>
    </xdr:sp>
    <xdr:clientData/>
  </xdr:oneCellAnchor>
  <xdr:oneCellAnchor>
    <xdr:from>
      <xdr:col>4</xdr:col>
      <xdr:colOff>40169</xdr:colOff>
      <xdr:row>37</xdr:row>
      <xdr:rowOff>14081</xdr:rowOff>
    </xdr:from>
    <xdr:ext cx="1069701" cy="295278"/>
    <xdr:sp macro="" textlink="">
      <xdr:nvSpPr>
        <xdr:cNvPr id="7" name="Textfeld 6">
          <a:extLst>
            <a:ext uri="{FF2B5EF4-FFF2-40B4-BE49-F238E27FC236}">
              <a16:creationId xmlns:a16="http://schemas.microsoft.com/office/drawing/2014/main" id="{0D26B6FD-18E5-4435-8787-6CBB89BD1417}"/>
            </a:ext>
          </a:extLst>
        </xdr:cNvPr>
        <xdr:cNvSpPr txBox="1"/>
      </xdr:nvSpPr>
      <xdr:spPr>
        <a:xfrm>
          <a:off x="3088169" y="6710156"/>
          <a:ext cx="1069701" cy="295278"/>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1" u="none" strike="noStrike" kern="0" cap="none" spc="0" baseline="0">
              <a:solidFill>
                <a:srgbClr val="D9D9D9"/>
              </a:solidFill>
              <a:uFillTx/>
              <a:latin typeface="Calibri" pitchFamily="34"/>
              <a:cs typeface="Calibri" pitchFamily="34"/>
            </a:rPr>
            <a:t>kaiA3</a:t>
          </a:r>
          <a:r>
            <a:rPr lang="en-US" sz="1600" b="1" i="0" u="none" strike="noStrike" kern="0" cap="none" spc="0" baseline="0">
              <a:solidFill>
                <a:srgbClr val="D9D9D9"/>
              </a:solidFill>
              <a:uFillTx/>
              <a:latin typeface="Calibri" pitchFamily="34"/>
              <a:cs typeface="Calibri" pitchFamily="34"/>
            </a:rPr>
            <a:t>-OE</a:t>
          </a:r>
          <a:endParaRPr lang="en-DE" sz="1600" b="1" i="1" u="none" strike="noStrike" kern="0" cap="none" spc="0" baseline="0">
            <a:solidFill>
              <a:srgbClr val="D9D9D9"/>
            </a:solidFill>
            <a:uFillTx/>
            <a:latin typeface="Arial" pitchFamily="34"/>
            <a:cs typeface="Arial" pitchFamily="34"/>
          </a:endParaRPr>
        </a:p>
      </xdr:txBody>
    </xdr:sp>
    <xdr:clientData/>
  </xdr:oneCellAnchor>
  <xdr:oneCellAnchor>
    <xdr:from>
      <xdr:col>5</xdr:col>
      <xdr:colOff>40133</xdr:colOff>
      <xdr:row>2</xdr:row>
      <xdr:rowOff>178280</xdr:rowOff>
    </xdr:from>
    <xdr:ext cx="1947699" cy="459476"/>
    <xdr:pic>
      <xdr:nvPicPr>
        <xdr:cNvPr id="8" name="Grafik 7">
          <a:extLst>
            <a:ext uri="{FF2B5EF4-FFF2-40B4-BE49-F238E27FC236}">
              <a16:creationId xmlns:a16="http://schemas.microsoft.com/office/drawing/2014/main" id="{2545F917-121F-4BB8-9190-F57F5CA66891}"/>
            </a:ext>
          </a:extLst>
        </xdr:cNvPr>
        <xdr:cNvPicPr>
          <a:picLocks noChangeAspect="1"/>
        </xdr:cNvPicPr>
      </xdr:nvPicPr>
      <xdr:blipFill>
        <a:blip xmlns:r="http://schemas.openxmlformats.org/officeDocument/2006/relationships" r:embed="rId1"/>
        <a:stretch>
          <a:fillRect/>
        </a:stretch>
      </xdr:blipFill>
      <xdr:spPr>
        <a:xfrm>
          <a:off x="3850133" y="540230"/>
          <a:ext cx="1947699" cy="459476"/>
        </a:xfrm>
        <a:prstGeom prst="rect">
          <a:avLst/>
        </a:prstGeom>
        <a:noFill/>
        <a:ln cap="flat">
          <a:noFill/>
        </a:ln>
      </xdr:spPr>
    </xdr:pic>
    <xdr:clientData/>
  </xdr:oneCellAnchor>
  <xdr:oneCellAnchor>
    <xdr:from>
      <xdr:col>4</xdr:col>
      <xdr:colOff>672925</xdr:colOff>
      <xdr:row>21</xdr:row>
      <xdr:rowOff>165030</xdr:rowOff>
    </xdr:from>
    <xdr:ext cx="1947699" cy="459476"/>
    <xdr:pic>
      <xdr:nvPicPr>
        <xdr:cNvPr id="9" name="Grafik 8">
          <a:extLst>
            <a:ext uri="{FF2B5EF4-FFF2-40B4-BE49-F238E27FC236}">
              <a16:creationId xmlns:a16="http://schemas.microsoft.com/office/drawing/2014/main" id="{8FB77083-87BD-4C9B-94C4-588B69F57426}"/>
            </a:ext>
          </a:extLst>
        </xdr:cNvPr>
        <xdr:cNvPicPr>
          <a:picLocks noChangeAspect="1"/>
        </xdr:cNvPicPr>
      </xdr:nvPicPr>
      <xdr:blipFill>
        <a:blip xmlns:r="http://schemas.openxmlformats.org/officeDocument/2006/relationships" r:embed="rId1"/>
        <a:stretch>
          <a:fillRect/>
        </a:stretch>
      </xdr:blipFill>
      <xdr:spPr>
        <a:xfrm>
          <a:off x="3720925" y="3965505"/>
          <a:ext cx="1947699" cy="459476"/>
        </a:xfrm>
        <a:prstGeom prst="rect">
          <a:avLst/>
        </a:prstGeom>
        <a:noFill/>
        <a:ln cap="flat">
          <a:noFill/>
        </a:ln>
      </xdr:spPr>
    </xdr:pic>
    <xdr:clientData/>
  </xdr:oneCellAnchor>
  <xdr:oneCellAnchor>
    <xdr:from>
      <xdr:col>4</xdr:col>
      <xdr:colOff>551995</xdr:colOff>
      <xdr:row>38</xdr:row>
      <xdr:rowOff>118643</xdr:rowOff>
    </xdr:from>
    <xdr:ext cx="1947699" cy="459476"/>
    <xdr:pic>
      <xdr:nvPicPr>
        <xdr:cNvPr id="10" name="Grafik 9">
          <a:extLst>
            <a:ext uri="{FF2B5EF4-FFF2-40B4-BE49-F238E27FC236}">
              <a16:creationId xmlns:a16="http://schemas.microsoft.com/office/drawing/2014/main" id="{CDCDB8A2-56A7-4F45-981D-7732F5D7D17E}"/>
            </a:ext>
          </a:extLst>
        </xdr:cNvPr>
        <xdr:cNvPicPr>
          <a:picLocks noChangeAspect="1"/>
        </xdr:cNvPicPr>
      </xdr:nvPicPr>
      <xdr:blipFill>
        <a:blip xmlns:r="http://schemas.openxmlformats.org/officeDocument/2006/relationships" r:embed="rId1"/>
        <a:stretch>
          <a:fillRect/>
        </a:stretch>
      </xdr:blipFill>
      <xdr:spPr>
        <a:xfrm>
          <a:off x="3599995" y="6995693"/>
          <a:ext cx="1947699" cy="459476"/>
        </a:xfrm>
        <a:prstGeom prst="rect">
          <a:avLst/>
        </a:prstGeom>
        <a:noFill/>
        <a:ln cap="flat">
          <a:noFill/>
        </a:ln>
      </xdr:spPr>
    </xdr:pic>
    <xdr:clientData/>
  </xdr:oneCellAnchor>
  <xdr:twoCellAnchor>
    <xdr:from>
      <xdr:col>4</xdr:col>
      <xdr:colOff>0</xdr:colOff>
      <xdr:row>1</xdr:row>
      <xdr:rowOff>0</xdr:rowOff>
    </xdr:from>
    <xdr:to>
      <xdr:col>8</xdr:col>
      <xdr:colOff>73148</xdr:colOff>
      <xdr:row>17</xdr:row>
      <xdr:rowOff>89818</xdr:rowOff>
    </xdr:to>
    <xdr:grpSp>
      <xdr:nvGrpSpPr>
        <xdr:cNvPr id="14" name="Group 13">
          <a:extLst>
            <a:ext uri="{FF2B5EF4-FFF2-40B4-BE49-F238E27FC236}">
              <a16:creationId xmlns:a16="http://schemas.microsoft.com/office/drawing/2014/main" id="{2D0ACDF8-41A6-44B7-AC6E-8950100C5229}"/>
            </a:ext>
          </a:extLst>
        </xdr:cNvPr>
        <xdr:cNvGrpSpPr/>
      </xdr:nvGrpSpPr>
      <xdr:grpSpPr>
        <a:xfrm>
          <a:off x="3585882" y="194235"/>
          <a:ext cx="3569384" cy="3197583"/>
          <a:chOff x="3133725" y="180975"/>
          <a:chExt cx="3121148" cy="3080668"/>
        </a:xfrm>
      </xdr:grpSpPr>
      <xdr:pic>
        <xdr:nvPicPr>
          <xdr:cNvPr id="2" name="Grafik 1">
            <a:extLst>
              <a:ext uri="{FF2B5EF4-FFF2-40B4-BE49-F238E27FC236}">
                <a16:creationId xmlns:a16="http://schemas.microsoft.com/office/drawing/2014/main" id="{89F84769-4AF8-4AF7-AA90-3684045684A4}"/>
              </a:ext>
            </a:extLst>
          </xdr:cNvPr>
          <xdr:cNvPicPr>
            <a:picLocks noChangeAspect="1"/>
          </xdr:cNvPicPr>
        </xdr:nvPicPr>
        <xdr:blipFill>
          <a:blip xmlns:r="http://schemas.openxmlformats.org/officeDocument/2006/relationships" r:embed="rId2"/>
          <a:stretch>
            <a:fillRect/>
          </a:stretch>
        </xdr:blipFill>
        <xdr:spPr>
          <a:xfrm>
            <a:off x="3133725" y="180975"/>
            <a:ext cx="3121148" cy="3080668"/>
          </a:xfrm>
          <a:prstGeom prst="rect">
            <a:avLst/>
          </a:prstGeom>
          <a:noFill/>
          <a:ln cap="flat">
            <a:noFill/>
          </a:ln>
        </xdr:spPr>
      </xdr:pic>
      <xdr:sp macro="" textlink="">
        <xdr:nvSpPr>
          <xdr:cNvPr id="11" name="Rechteck 10">
            <a:extLst>
              <a:ext uri="{FF2B5EF4-FFF2-40B4-BE49-F238E27FC236}">
                <a16:creationId xmlns:a16="http://schemas.microsoft.com/office/drawing/2014/main" id="{E136E798-7467-4DC1-BE7C-9A0855423C1A}"/>
              </a:ext>
            </a:extLst>
          </xdr:cNvPr>
          <xdr:cNvSpPr/>
        </xdr:nvSpPr>
        <xdr:spPr>
          <a:xfrm>
            <a:off x="4003395" y="1274199"/>
            <a:ext cx="1747628" cy="397637"/>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twoCellAnchor>
    <xdr:from>
      <xdr:col>4</xdr:col>
      <xdr:colOff>0</xdr:colOff>
      <xdr:row>19</xdr:row>
      <xdr:rowOff>0</xdr:rowOff>
    </xdr:from>
    <xdr:to>
      <xdr:col>8</xdr:col>
      <xdr:colOff>73148</xdr:colOff>
      <xdr:row>36</xdr:row>
      <xdr:rowOff>26910</xdr:rowOff>
    </xdr:to>
    <xdr:grpSp>
      <xdr:nvGrpSpPr>
        <xdr:cNvPr id="15" name="Group 14">
          <a:extLst>
            <a:ext uri="{FF2B5EF4-FFF2-40B4-BE49-F238E27FC236}">
              <a16:creationId xmlns:a16="http://schemas.microsoft.com/office/drawing/2014/main" id="{220385CA-8902-4F4A-895A-6E47492991B0}"/>
            </a:ext>
          </a:extLst>
        </xdr:cNvPr>
        <xdr:cNvGrpSpPr/>
      </xdr:nvGrpSpPr>
      <xdr:grpSpPr>
        <a:xfrm>
          <a:off x="3585882" y="3690471"/>
          <a:ext cx="3569384" cy="3328910"/>
          <a:chOff x="3135630" y="3550920"/>
          <a:chExt cx="3121148" cy="3135870"/>
        </a:xfrm>
      </xdr:grpSpPr>
      <xdr:pic>
        <xdr:nvPicPr>
          <xdr:cNvPr id="3" name="Grafik 2">
            <a:extLst>
              <a:ext uri="{FF2B5EF4-FFF2-40B4-BE49-F238E27FC236}">
                <a16:creationId xmlns:a16="http://schemas.microsoft.com/office/drawing/2014/main" id="{D0DE15DA-C6D9-4930-AD3E-8620D5956E6D}"/>
              </a:ext>
            </a:extLst>
          </xdr:cNvPr>
          <xdr:cNvPicPr>
            <a:picLocks noChangeAspect="1"/>
          </xdr:cNvPicPr>
        </xdr:nvPicPr>
        <xdr:blipFill>
          <a:blip xmlns:r="http://schemas.openxmlformats.org/officeDocument/2006/relationships" r:embed="rId3"/>
          <a:stretch>
            <a:fillRect/>
          </a:stretch>
        </xdr:blipFill>
        <xdr:spPr>
          <a:xfrm>
            <a:off x="3135630" y="3550920"/>
            <a:ext cx="3121148" cy="3135870"/>
          </a:xfrm>
          <a:prstGeom prst="rect">
            <a:avLst/>
          </a:prstGeom>
          <a:noFill/>
          <a:ln cap="flat">
            <a:noFill/>
          </a:ln>
        </xdr:spPr>
      </xdr:pic>
      <xdr:sp macro="" textlink="">
        <xdr:nvSpPr>
          <xdr:cNvPr id="12" name="Rechteck 11">
            <a:extLst>
              <a:ext uri="{FF2B5EF4-FFF2-40B4-BE49-F238E27FC236}">
                <a16:creationId xmlns:a16="http://schemas.microsoft.com/office/drawing/2014/main" id="{DECCEB08-08D8-4912-AC4A-B03310EF9CFF}"/>
              </a:ext>
            </a:extLst>
          </xdr:cNvPr>
          <xdr:cNvSpPr/>
        </xdr:nvSpPr>
        <xdr:spPr>
          <a:xfrm rot="188698">
            <a:off x="3835568" y="4833061"/>
            <a:ext cx="1747628" cy="38856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twoCellAnchor>
    <xdr:from>
      <xdr:col>4</xdr:col>
      <xdr:colOff>0</xdr:colOff>
      <xdr:row>37</xdr:row>
      <xdr:rowOff>0</xdr:rowOff>
    </xdr:from>
    <xdr:to>
      <xdr:col>8</xdr:col>
      <xdr:colOff>73148</xdr:colOff>
      <xdr:row>54</xdr:row>
      <xdr:rowOff>87870</xdr:rowOff>
    </xdr:to>
    <xdr:grpSp>
      <xdr:nvGrpSpPr>
        <xdr:cNvPr id="16" name="Group 15">
          <a:extLst>
            <a:ext uri="{FF2B5EF4-FFF2-40B4-BE49-F238E27FC236}">
              <a16:creationId xmlns:a16="http://schemas.microsoft.com/office/drawing/2014/main" id="{A243C2EC-FB6E-420E-9B7C-4AC0731F419E}"/>
            </a:ext>
          </a:extLst>
        </xdr:cNvPr>
        <xdr:cNvGrpSpPr/>
      </xdr:nvGrpSpPr>
      <xdr:grpSpPr>
        <a:xfrm>
          <a:off x="3585882" y="7186706"/>
          <a:ext cx="3569384" cy="3389870"/>
          <a:chOff x="3132044" y="6745941"/>
          <a:chExt cx="3121148" cy="3135870"/>
        </a:xfrm>
      </xdr:grpSpPr>
      <xdr:pic>
        <xdr:nvPicPr>
          <xdr:cNvPr id="4" name="Grafik 3">
            <a:extLst>
              <a:ext uri="{FF2B5EF4-FFF2-40B4-BE49-F238E27FC236}">
                <a16:creationId xmlns:a16="http://schemas.microsoft.com/office/drawing/2014/main" id="{3AFE2804-410B-44FA-9A83-686B3943A22D}"/>
              </a:ext>
            </a:extLst>
          </xdr:cNvPr>
          <xdr:cNvPicPr>
            <a:picLocks noChangeAspect="1"/>
          </xdr:cNvPicPr>
        </xdr:nvPicPr>
        <xdr:blipFill>
          <a:blip xmlns:r="http://schemas.openxmlformats.org/officeDocument/2006/relationships" r:embed="rId4"/>
          <a:stretch>
            <a:fillRect/>
          </a:stretch>
        </xdr:blipFill>
        <xdr:spPr>
          <a:xfrm>
            <a:off x="3132044" y="6745941"/>
            <a:ext cx="3121148" cy="3135870"/>
          </a:xfrm>
          <a:prstGeom prst="rect">
            <a:avLst/>
          </a:prstGeom>
          <a:noFill/>
          <a:ln cap="flat">
            <a:noFill/>
          </a:ln>
        </xdr:spPr>
      </xdr:pic>
      <xdr:sp macro="" textlink="">
        <xdr:nvSpPr>
          <xdr:cNvPr id="13" name="Rechteck 12">
            <a:extLst>
              <a:ext uri="{FF2B5EF4-FFF2-40B4-BE49-F238E27FC236}">
                <a16:creationId xmlns:a16="http://schemas.microsoft.com/office/drawing/2014/main" id="{F7C596FB-15DA-4263-99A3-C3F4E9EBA49F}"/>
              </a:ext>
            </a:extLst>
          </xdr:cNvPr>
          <xdr:cNvSpPr/>
        </xdr:nvSpPr>
        <xdr:spPr>
          <a:xfrm>
            <a:off x="3738565" y="7759784"/>
            <a:ext cx="1747628" cy="416028"/>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wsDr>
</file>

<file path=xl/drawings/drawing17.xml><?xml version="1.0" encoding="utf-8"?>
<xdr:wsDr xmlns:xdr="http://schemas.openxmlformats.org/drawingml/2006/spreadsheetDrawing" xmlns:a="http://schemas.openxmlformats.org/drawingml/2006/main">
  <xdr:oneCellAnchor>
    <xdr:from>
      <xdr:col>2</xdr:col>
      <xdr:colOff>385410</xdr:colOff>
      <xdr:row>2</xdr:row>
      <xdr:rowOff>13139</xdr:rowOff>
    </xdr:from>
    <xdr:ext cx="2780836" cy="1115696"/>
    <xdr:pic>
      <xdr:nvPicPr>
        <xdr:cNvPr id="3" name="Grafik 11">
          <a:extLst>
            <a:ext uri="{FF2B5EF4-FFF2-40B4-BE49-F238E27FC236}">
              <a16:creationId xmlns:a16="http://schemas.microsoft.com/office/drawing/2014/main" id="{43B4CC41-CE34-4B76-AC70-4DCFED437D46}"/>
            </a:ext>
          </a:extLst>
        </xdr:cNvPr>
        <xdr:cNvPicPr>
          <a:picLocks noChangeAspect="1"/>
        </xdr:cNvPicPr>
      </xdr:nvPicPr>
      <xdr:blipFill>
        <a:blip xmlns:r="http://schemas.openxmlformats.org/officeDocument/2006/relationships" r:embed="rId1"/>
        <a:stretch>
          <a:fillRect/>
        </a:stretch>
      </xdr:blipFill>
      <xdr:spPr>
        <a:xfrm>
          <a:off x="1909410" y="375089"/>
          <a:ext cx="2780836" cy="1115696"/>
        </a:xfrm>
        <a:prstGeom prst="rect">
          <a:avLst/>
        </a:prstGeom>
        <a:noFill/>
        <a:ln cap="flat">
          <a:noFill/>
        </a:ln>
      </xdr:spPr>
    </xdr:pic>
    <xdr:clientData/>
  </xdr:oneCellAnchor>
  <xdr:twoCellAnchor>
    <xdr:from>
      <xdr:col>2</xdr:col>
      <xdr:colOff>0</xdr:colOff>
      <xdr:row>3</xdr:row>
      <xdr:rowOff>0</xdr:rowOff>
    </xdr:from>
    <xdr:to>
      <xdr:col>6</xdr:col>
      <xdr:colOff>73148</xdr:colOff>
      <xdr:row>20</xdr:row>
      <xdr:rowOff>62565</xdr:rowOff>
    </xdr:to>
    <xdr:grpSp>
      <xdr:nvGrpSpPr>
        <xdr:cNvPr id="5" name="Group 4">
          <a:extLst>
            <a:ext uri="{FF2B5EF4-FFF2-40B4-BE49-F238E27FC236}">
              <a16:creationId xmlns:a16="http://schemas.microsoft.com/office/drawing/2014/main" id="{8026ACC6-D891-4344-8EAB-291DCC432202}"/>
            </a:ext>
          </a:extLst>
        </xdr:cNvPr>
        <xdr:cNvGrpSpPr/>
      </xdr:nvGrpSpPr>
      <xdr:grpSpPr>
        <a:xfrm>
          <a:off x="1749778" y="571500"/>
          <a:ext cx="3572703" cy="3301065"/>
          <a:chOff x="1524000" y="539750"/>
          <a:chExt cx="3121148" cy="3121148"/>
        </a:xfrm>
      </xdr:grpSpPr>
      <xdr:pic>
        <xdr:nvPicPr>
          <xdr:cNvPr id="2" name="Grafik 10">
            <a:extLst>
              <a:ext uri="{FF2B5EF4-FFF2-40B4-BE49-F238E27FC236}">
                <a16:creationId xmlns:a16="http://schemas.microsoft.com/office/drawing/2014/main" id="{7A62AFF4-DE7E-49F9-943A-AE478DC4468D}"/>
              </a:ext>
            </a:extLst>
          </xdr:cNvPr>
          <xdr:cNvPicPr>
            <a:picLocks noChangeAspect="1"/>
          </xdr:cNvPicPr>
        </xdr:nvPicPr>
        <xdr:blipFill>
          <a:blip xmlns:r="http://schemas.openxmlformats.org/officeDocument/2006/relationships" r:embed="rId2"/>
          <a:stretch>
            <a:fillRect/>
          </a:stretch>
        </xdr:blipFill>
        <xdr:spPr>
          <a:xfrm>
            <a:off x="1524000" y="539750"/>
            <a:ext cx="3121148" cy="3121148"/>
          </a:xfrm>
          <a:prstGeom prst="rect">
            <a:avLst/>
          </a:prstGeom>
          <a:noFill/>
          <a:ln cap="flat">
            <a:noFill/>
          </a:ln>
        </xdr:spPr>
      </xdr:pic>
      <xdr:sp macro="" textlink="">
        <xdr:nvSpPr>
          <xdr:cNvPr id="4" name="Rechteck 1">
            <a:extLst>
              <a:ext uri="{FF2B5EF4-FFF2-40B4-BE49-F238E27FC236}">
                <a16:creationId xmlns:a16="http://schemas.microsoft.com/office/drawing/2014/main" id="{130D802D-8ABB-4532-9D0A-49163B67318C}"/>
              </a:ext>
            </a:extLst>
          </xdr:cNvPr>
          <xdr:cNvSpPr/>
        </xdr:nvSpPr>
        <xdr:spPr>
          <a:xfrm>
            <a:off x="1876428" y="1657353"/>
            <a:ext cx="1685925" cy="428625"/>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wsDr>
</file>

<file path=xl/drawings/drawing18.xml><?xml version="1.0" encoding="utf-8"?>
<xdr:wsDr xmlns:xdr="http://schemas.openxmlformats.org/drawingml/2006/spreadsheetDrawing" xmlns:a="http://schemas.openxmlformats.org/drawingml/2006/main">
  <xdr:oneCellAnchor>
    <xdr:from>
      <xdr:col>2</xdr:col>
      <xdr:colOff>605332</xdr:colOff>
      <xdr:row>10</xdr:row>
      <xdr:rowOff>66678</xdr:rowOff>
    </xdr:from>
    <xdr:ext cx="2691700" cy="976423"/>
    <xdr:pic>
      <xdr:nvPicPr>
        <xdr:cNvPr id="3" name="Grafik 2">
          <a:extLst>
            <a:ext uri="{FF2B5EF4-FFF2-40B4-BE49-F238E27FC236}">
              <a16:creationId xmlns:a16="http://schemas.microsoft.com/office/drawing/2014/main" id="{9A58AE19-4BDB-4ADE-BF61-C8AC5587DEB0}"/>
            </a:ext>
          </a:extLst>
        </xdr:cNvPr>
        <xdr:cNvPicPr>
          <a:picLocks noChangeAspect="1"/>
        </xdr:cNvPicPr>
      </xdr:nvPicPr>
      <xdr:blipFill>
        <a:blip xmlns:r="http://schemas.openxmlformats.org/officeDocument/2006/relationships" r:embed="rId1"/>
        <a:srcRect r="11609"/>
        <a:stretch>
          <a:fillRect/>
        </a:stretch>
      </xdr:blipFill>
      <xdr:spPr>
        <a:xfrm>
          <a:off x="2129332" y="1876428"/>
          <a:ext cx="2691700" cy="976423"/>
        </a:xfrm>
        <a:prstGeom prst="rect">
          <a:avLst/>
        </a:prstGeom>
        <a:noFill/>
        <a:ln cap="flat">
          <a:noFill/>
        </a:ln>
      </xdr:spPr>
    </xdr:pic>
    <xdr:clientData/>
  </xdr:oneCellAnchor>
  <xdr:twoCellAnchor>
    <xdr:from>
      <xdr:col>2</xdr:col>
      <xdr:colOff>104771</xdr:colOff>
      <xdr:row>11</xdr:row>
      <xdr:rowOff>7552</xdr:rowOff>
    </xdr:from>
    <xdr:to>
      <xdr:col>6</xdr:col>
      <xdr:colOff>177919</xdr:colOff>
      <xdr:row>28</xdr:row>
      <xdr:rowOff>92606</xdr:rowOff>
    </xdr:to>
    <xdr:grpSp>
      <xdr:nvGrpSpPr>
        <xdr:cNvPr id="5" name="Group 4">
          <a:extLst>
            <a:ext uri="{FF2B5EF4-FFF2-40B4-BE49-F238E27FC236}">
              <a16:creationId xmlns:a16="http://schemas.microsoft.com/office/drawing/2014/main" id="{D9E1773E-7F4B-42B4-BE99-D78B486517C7}"/>
            </a:ext>
          </a:extLst>
        </xdr:cNvPr>
        <xdr:cNvGrpSpPr/>
      </xdr:nvGrpSpPr>
      <xdr:grpSpPr>
        <a:xfrm>
          <a:off x="2187571" y="2242752"/>
          <a:ext cx="3629148" cy="3539454"/>
          <a:chOff x="1902615" y="1972083"/>
          <a:chExt cx="3121148" cy="3121148"/>
        </a:xfrm>
      </xdr:grpSpPr>
      <xdr:pic>
        <xdr:nvPicPr>
          <xdr:cNvPr id="2" name="Grafik 1">
            <a:extLst>
              <a:ext uri="{FF2B5EF4-FFF2-40B4-BE49-F238E27FC236}">
                <a16:creationId xmlns:a16="http://schemas.microsoft.com/office/drawing/2014/main" id="{F66D8E26-3039-4A04-BFDA-5393C11BAA50}"/>
              </a:ext>
            </a:extLst>
          </xdr:cNvPr>
          <xdr:cNvPicPr>
            <a:picLocks noChangeAspect="1"/>
          </xdr:cNvPicPr>
        </xdr:nvPicPr>
        <xdr:blipFill>
          <a:blip xmlns:r="http://schemas.openxmlformats.org/officeDocument/2006/relationships" r:embed="rId2"/>
          <a:stretch>
            <a:fillRect/>
          </a:stretch>
        </xdr:blipFill>
        <xdr:spPr>
          <a:xfrm>
            <a:off x="1902615" y="1972083"/>
            <a:ext cx="3121148" cy="3121148"/>
          </a:xfrm>
          <a:prstGeom prst="rect">
            <a:avLst/>
          </a:prstGeom>
          <a:noFill/>
          <a:ln cap="flat">
            <a:noFill/>
          </a:ln>
        </xdr:spPr>
      </xdr:pic>
      <xdr:sp macro="" textlink="">
        <xdr:nvSpPr>
          <xdr:cNvPr id="4" name="Rechteck 4">
            <a:extLst>
              <a:ext uri="{FF2B5EF4-FFF2-40B4-BE49-F238E27FC236}">
                <a16:creationId xmlns:a16="http://schemas.microsoft.com/office/drawing/2014/main" id="{051D1A97-8A1E-4467-ADCC-0C30E7BF2DEB}"/>
              </a:ext>
            </a:extLst>
          </xdr:cNvPr>
          <xdr:cNvSpPr/>
        </xdr:nvSpPr>
        <xdr:spPr>
          <a:xfrm>
            <a:off x="4083844" y="2944418"/>
            <a:ext cx="514350" cy="371475"/>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wsDr>
</file>

<file path=xl/drawings/drawing19.xml><?xml version="1.0" encoding="utf-8"?>
<xdr:wsDr xmlns:xdr="http://schemas.openxmlformats.org/drawingml/2006/spreadsheetDrawing" xmlns:a="http://schemas.openxmlformats.org/drawingml/2006/main">
  <xdr:oneCellAnchor>
    <xdr:from>
      <xdr:col>2</xdr:col>
      <xdr:colOff>0</xdr:colOff>
      <xdr:row>3</xdr:row>
      <xdr:rowOff>0</xdr:rowOff>
    </xdr:from>
    <xdr:ext cx="3121148" cy="3051755"/>
    <xdr:pic>
      <xdr:nvPicPr>
        <xdr:cNvPr id="2" name="Grafik 2">
          <a:extLst>
            <a:ext uri="{FF2B5EF4-FFF2-40B4-BE49-F238E27FC236}">
              <a16:creationId xmlns:a16="http://schemas.microsoft.com/office/drawing/2014/main" id="{E250A2EE-9AFD-4A90-B334-3C6CB54B3145}"/>
            </a:ext>
          </a:extLst>
        </xdr:cNvPr>
        <xdr:cNvPicPr>
          <a:picLocks noChangeAspect="1"/>
        </xdr:cNvPicPr>
      </xdr:nvPicPr>
      <xdr:blipFill>
        <a:blip xmlns:r="http://schemas.openxmlformats.org/officeDocument/2006/relationships" r:embed="rId1"/>
        <a:stretch>
          <a:fillRect/>
        </a:stretch>
      </xdr:blipFill>
      <xdr:spPr>
        <a:xfrm flipH="1">
          <a:off x="1524000" y="542925"/>
          <a:ext cx="3121148" cy="3051755"/>
        </a:xfrm>
        <a:prstGeom prst="rect">
          <a:avLst/>
        </a:prstGeom>
        <a:noFill/>
        <a:ln cap="flat">
          <a:noFill/>
        </a:ln>
      </xdr:spPr>
    </xdr:pic>
    <xdr:clientData/>
  </xdr:oneCellAnchor>
  <xdr:oneCellAnchor>
    <xdr:from>
      <xdr:col>2</xdr:col>
      <xdr:colOff>9528</xdr:colOff>
      <xdr:row>21</xdr:row>
      <xdr:rowOff>9528</xdr:rowOff>
    </xdr:from>
    <xdr:ext cx="3121148" cy="3051755"/>
    <xdr:pic>
      <xdr:nvPicPr>
        <xdr:cNvPr id="3" name="Grafik 4">
          <a:extLst>
            <a:ext uri="{FF2B5EF4-FFF2-40B4-BE49-F238E27FC236}">
              <a16:creationId xmlns:a16="http://schemas.microsoft.com/office/drawing/2014/main" id="{2AE8E777-A069-4680-A8E6-717E430D0323}"/>
            </a:ext>
          </a:extLst>
        </xdr:cNvPr>
        <xdr:cNvPicPr>
          <a:picLocks noChangeAspect="1"/>
        </xdr:cNvPicPr>
      </xdr:nvPicPr>
      <xdr:blipFill>
        <a:blip xmlns:r="http://schemas.openxmlformats.org/officeDocument/2006/relationships" r:embed="rId2"/>
        <a:stretch>
          <a:fillRect/>
        </a:stretch>
      </xdr:blipFill>
      <xdr:spPr>
        <a:xfrm>
          <a:off x="1533528" y="3810003"/>
          <a:ext cx="3121148" cy="3051755"/>
        </a:xfrm>
        <a:prstGeom prst="rect">
          <a:avLst/>
        </a:prstGeom>
        <a:noFill/>
        <a:ln cap="flat">
          <a:noFill/>
        </a:ln>
      </xdr:spPr>
    </xdr:pic>
    <xdr:clientData/>
  </xdr:oneCellAnchor>
  <xdr:oneCellAnchor>
    <xdr:from>
      <xdr:col>2</xdr:col>
      <xdr:colOff>9528</xdr:colOff>
      <xdr:row>39</xdr:row>
      <xdr:rowOff>9528</xdr:rowOff>
    </xdr:from>
    <xdr:ext cx="3121148" cy="3051755"/>
    <xdr:pic>
      <xdr:nvPicPr>
        <xdr:cNvPr id="4" name="Grafik 6">
          <a:extLst>
            <a:ext uri="{FF2B5EF4-FFF2-40B4-BE49-F238E27FC236}">
              <a16:creationId xmlns:a16="http://schemas.microsoft.com/office/drawing/2014/main" id="{232C64DA-DECC-4211-A042-C24A71BC4D26}"/>
            </a:ext>
          </a:extLst>
        </xdr:cNvPr>
        <xdr:cNvPicPr>
          <a:picLocks noChangeAspect="1"/>
        </xdr:cNvPicPr>
      </xdr:nvPicPr>
      <xdr:blipFill>
        <a:blip xmlns:r="http://schemas.openxmlformats.org/officeDocument/2006/relationships" r:embed="rId3"/>
        <a:stretch>
          <a:fillRect/>
        </a:stretch>
      </xdr:blipFill>
      <xdr:spPr>
        <a:xfrm>
          <a:off x="1533528" y="7067553"/>
          <a:ext cx="3121148" cy="3051755"/>
        </a:xfrm>
        <a:prstGeom prst="rect">
          <a:avLst/>
        </a:prstGeom>
        <a:noFill/>
        <a:ln cap="flat">
          <a:noFill/>
        </a:ln>
      </xdr:spPr>
    </xdr:pic>
    <xdr:clientData/>
  </xdr:oneCellAnchor>
  <xdr:oneCellAnchor>
    <xdr:from>
      <xdr:col>2</xdr:col>
      <xdr:colOff>0</xdr:colOff>
      <xdr:row>57</xdr:row>
      <xdr:rowOff>19046</xdr:rowOff>
    </xdr:from>
    <xdr:ext cx="3121148" cy="3051755"/>
    <xdr:pic>
      <xdr:nvPicPr>
        <xdr:cNvPr id="5" name="Grafik 8">
          <a:extLst>
            <a:ext uri="{FF2B5EF4-FFF2-40B4-BE49-F238E27FC236}">
              <a16:creationId xmlns:a16="http://schemas.microsoft.com/office/drawing/2014/main" id="{371BFCF2-7149-4C58-A23F-2481D0E2ACED}"/>
            </a:ext>
          </a:extLst>
        </xdr:cNvPr>
        <xdr:cNvPicPr>
          <a:picLocks noChangeAspect="1"/>
        </xdr:cNvPicPr>
      </xdr:nvPicPr>
      <xdr:blipFill>
        <a:blip xmlns:r="http://schemas.openxmlformats.org/officeDocument/2006/relationships" r:embed="rId4"/>
        <a:stretch>
          <a:fillRect/>
        </a:stretch>
      </xdr:blipFill>
      <xdr:spPr>
        <a:xfrm>
          <a:off x="1524000" y="10334621"/>
          <a:ext cx="3121148" cy="3051755"/>
        </a:xfrm>
        <a:prstGeom prst="rect">
          <a:avLst/>
        </a:prstGeom>
        <a:noFill/>
        <a:ln cap="flat">
          <a:noFill/>
        </a:ln>
      </xdr:spPr>
    </xdr:pic>
    <xdr:clientData/>
  </xdr:oneCellAnchor>
  <xdr:oneCellAnchor>
    <xdr:from>
      <xdr:col>14</xdr:col>
      <xdr:colOff>0</xdr:colOff>
      <xdr:row>3</xdr:row>
      <xdr:rowOff>0</xdr:rowOff>
    </xdr:from>
    <xdr:ext cx="3121148" cy="3051755"/>
    <xdr:pic>
      <xdr:nvPicPr>
        <xdr:cNvPr id="6" name="Grafik 10">
          <a:extLst>
            <a:ext uri="{FF2B5EF4-FFF2-40B4-BE49-F238E27FC236}">
              <a16:creationId xmlns:a16="http://schemas.microsoft.com/office/drawing/2014/main" id="{D1ADAAB0-3D40-42E4-8D9A-72EA45475EA8}"/>
            </a:ext>
          </a:extLst>
        </xdr:cNvPr>
        <xdr:cNvPicPr>
          <a:picLocks noChangeAspect="1"/>
        </xdr:cNvPicPr>
      </xdr:nvPicPr>
      <xdr:blipFill>
        <a:blip xmlns:r="http://schemas.openxmlformats.org/officeDocument/2006/relationships" r:embed="rId5"/>
        <a:stretch>
          <a:fillRect/>
        </a:stretch>
      </xdr:blipFill>
      <xdr:spPr>
        <a:xfrm flipH="1">
          <a:off x="10668000" y="542925"/>
          <a:ext cx="3121148" cy="3051755"/>
        </a:xfrm>
        <a:prstGeom prst="rect">
          <a:avLst/>
        </a:prstGeom>
        <a:noFill/>
        <a:ln cap="flat">
          <a:noFill/>
        </a:ln>
      </xdr:spPr>
    </xdr:pic>
    <xdr:clientData/>
  </xdr:oneCellAnchor>
  <xdr:oneCellAnchor>
    <xdr:from>
      <xdr:col>14</xdr:col>
      <xdr:colOff>0</xdr:colOff>
      <xdr:row>21</xdr:row>
      <xdr:rowOff>0</xdr:rowOff>
    </xdr:from>
    <xdr:ext cx="3121148" cy="3051755"/>
    <xdr:pic>
      <xdr:nvPicPr>
        <xdr:cNvPr id="7" name="Grafik 12">
          <a:extLst>
            <a:ext uri="{FF2B5EF4-FFF2-40B4-BE49-F238E27FC236}">
              <a16:creationId xmlns:a16="http://schemas.microsoft.com/office/drawing/2014/main" id="{F81DCA98-6A56-42C5-84ED-C90BC9C3B1C5}"/>
            </a:ext>
          </a:extLst>
        </xdr:cNvPr>
        <xdr:cNvPicPr>
          <a:picLocks noChangeAspect="1"/>
        </xdr:cNvPicPr>
      </xdr:nvPicPr>
      <xdr:blipFill>
        <a:blip xmlns:r="http://schemas.openxmlformats.org/officeDocument/2006/relationships" r:embed="rId6"/>
        <a:stretch>
          <a:fillRect/>
        </a:stretch>
      </xdr:blipFill>
      <xdr:spPr>
        <a:xfrm>
          <a:off x="10668000" y="3800475"/>
          <a:ext cx="3121148" cy="3051755"/>
        </a:xfrm>
        <a:prstGeom prst="rect">
          <a:avLst/>
        </a:prstGeom>
        <a:noFill/>
        <a:ln cap="flat">
          <a:noFill/>
        </a:ln>
      </xdr:spPr>
    </xdr:pic>
    <xdr:clientData/>
  </xdr:oneCellAnchor>
  <xdr:oneCellAnchor>
    <xdr:from>
      <xdr:col>14</xdr:col>
      <xdr:colOff>0</xdr:colOff>
      <xdr:row>39</xdr:row>
      <xdr:rowOff>0</xdr:rowOff>
    </xdr:from>
    <xdr:ext cx="3121148" cy="3051755"/>
    <xdr:pic>
      <xdr:nvPicPr>
        <xdr:cNvPr id="8" name="Grafik 14">
          <a:extLst>
            <a:ext uri="{FF2B5EF4-FFF2-40B4-BE49-F238E27FC236}">
              <a16:creationId xmlns:a16="http://schemas.microsoft.com/office/drawing/2014/main" id="{3E3027CB-E2E6-467E-A701-4A66EBFE839E}"/>
            </a:ext>
          </a:extLst>
        </xdr:cNvPr>
        <xdr:cNvPicPr>
          <a:picLocks noChangeAspect="1"/>
        </xdr:cNvPicPr>
      </xdr:nvPicPr>
      <xdr:blipFill>
        <a:blip xmlns:r="http://schemas.openxmlformats.org/officeDocument/2006/relationships" r:embed="rId7"/>
        <a:stretch>
          <a:fillRect/>
        </a:stretch>
      </xdr:blipFill>
      <xdr:spPr>
        <a:xfrm>
          <a:off x="10668000" y="7058025"/>
          <a:ext cx="3121148" cy="3051755"/>
        </a:xfrm>
        <a:prstGeom prst="rect">
          <a:avLst/>
        </a:prstGeom>
        <a:noFill/>
        <a:ln cap="flat">
          <a:noFill/>
        </a:ln>
      </xdr:spPr>
    </xdr:pic>
    <xdr:clientData/>
  </xdr:oneCellAnchor>
  <xdr:oneCellAnchor>
    <xdr:from>
      <xdr:col>14</xdr:col>
      <xdr:colOff>0</xdr:colOff>
      <xdr:row>57</xdr:row>
      <xdr:rowOff>0</xdr:rowOff>
    </xdr:from>
    <xdr:ext cx="3121148" cy="3051755"/>
    <xdr:pic>
      <xdr:nvPicPr>
        <xdr:cNvPr id="9" name="Grafik 16">
          <a:extLst>
            <a:ext uri="{FF2B5EF4-FFF2-40B4-BE49-F238E27FC236}">
              <a16:creationId xmlns:a16="http://schemas.microsoft.com/office/drawing/2014/main" id="{E9DDCDD0-F888-4E58-BCD7-B34C36436F6B}"/>
            </a:ext>
          </a:extLst>
        </xdr:cNvPr>
        <xdr:cNvPicPr>
          <a:picLocks noChangeAspect="1"/>
        </xdr:cNvPicPr>
      </xdr:nvPicPr>
      <xdr:blipFill>
        <a:blip xmlns:r="http://schemas.openxmlformats.org/officeDocument/2006/relationships" r:embed="rId8"/>
        <a:stretch>
          <a:fillRect/>
        </a:stretch>
      </xdr:blipFill>
      <xdr:spPr>
        <a:xfrm>
          <a:off x="10668000" y="10315575"/>
          <a:ext cx="3121148" cy="3051755"/>
        </a:xfrm>
        <a:prstGeom prst="rect">
          <a:avLst/>
        </a:prstGeom>
        <a:noFill/>
        <a:ln cap="flat">
          <a:noFill/>
        </a:ln>
      </xdr:spPr>
    </xdr:pic>
    <xdr:clientData/>
  </xdr:oneCellAnchor>
  <xdr:oneCellAnchor>
    <xdr:from>
      <xdr:col>2</xdr:col>
      <xdr:colOff>19046</xdr:colOff>
      <xdr:row>4</xdr:row>
      <xdr:rowOff>37956</xdr:rowOff>
    </xdr:from>
    <xdr:ext cx="2899882" cy="662757"/>
    <xdr:pic>
      <xdr:nvPicPr>
        <xdr:cNvPr id="10" name="Grafik 20">
          <a:extLst>
            <a:ext uri="{FF2B5EF4-FFF2-40B4-BE49-F238E27FC236}">
              <a16:creationId xmlns:a16="http://schemas.microsoft.com/office/drawing/2014/main" id="{F94994BD-331D-4770-9815-FF03421AAA9C}"/>
            </a:ext>
          </a:extLst>
        </xdr:cNvPr>
        <xdr:cNvPicPr>
          <a:picLocks noChangeAspect="1"/>
        </xdr:cNvPicPr>
      </xdr:nvPicPr>
      <xdr:blipFill>
        <a:blip xmlns:r="http://schemas.openxmlformats.org/officeDocument/2006/relationships" r:embed="rId9"/>
        <a:stretch>
          <a:fillRect/>
        </a:stretch>
      </xdr:blipFill>
      <xdr:spPr>
        <a:xfrm>
          <a:off x="1543046" y="761856"/>
          <a:ext cx="2899882" cy="662757"/>
        </a:xfrm>
        <a:prstGeom prst="rect">
          <a:avLst/>
        </a:prstGeom>
        <a:noFill/>
        <a:ln cap="flat">
          <a:noFill/>
        </a:ln>
      </xdr:spPr>
    </xdr:pic>
    <xdr:clientData/>
  </xdr:oneCellAnchor>
  <xdr:oneCellAnchor>
    <xdr:from>
      <xdr:col>2</xdr:col>
      <xdr:colOff>300480</xdr:colOff>
      <xdr:row>20</xdr:row>
      <xdr:rowOff>171312</xdr:rowOff>
    </xdr:from>
    <xdr:ext cx="2742276" cy="621984"/>
    <xdr:pic>
      <xdr:nvPicPr>
        <xdr:cNvPr id="11" name="Grafik 21">
          <a:extLst>
            <a:ext uri="{FF2B5EF4-FFF2-40B4-BE49-F238E27FC236}">
              <a16:creationId xmlns:a16="http://schemas.microsoft.com/office/drawing/2014/main" id="{561954F8-D276-4104-82E8-6A8A146FC445}"/>
            </a:ext>
          </a:extLst>
        </xdr:cNvPr>
        <xdr:cNvPicPr>
          <a:picLocks noChangeAspect="1"/>
        </xdr:cNvPicPr>
      </xdr:nvPicPr>
      <xdr:blipFill>
        <a:blip xmlns:r="http://schemas.openxmlformats.org/officeDocument/2006/relationships" r:embed="rId9"/>
        <a:stretch>
          <a:fillRect/>
        </a:stretch>
      </xdr:blipFill>
      <xdr:spPr>
        <a:xfrm>
          <a:off x="1824480" y="3790812"/>
          <a:ext cx="2742276" cy="621984"/>
        </a:xfrm>
        <a:prstGeom prst="rect">
          <a:avLst/>
        </a:prstGeom>
        <a:noFill/>
        <a:ln cap="flat">
          <a:noFill/>
        </a:ln>
      </xdr:spPr>
    </xdr:pic>
    <xdr:clientData/>
  </xdr:oneCellAnchor>
  <xdr:oneCellAnchor>
    <xdr:from>
      <xdr:col>3</xdr:col>
      <xdr:colOff>57150</xdr:colOff>
      <xdr:row>40</xdr:row>
      <xdr:rowOff>133346</xdr:rowOff>
    </xdr:from>
    <xdr:ext cx="1964186" cy="444956"/>
    <xdr:pic>
      <xdr:nvPicPr>
        <xdr:cNvPr id="12" name="Grafik 22">
          <a:extLst>
            <a:ext uri="{FF2B5EF4-FFF2-40B4-BE49-F238E27FC236}">
              <a16:creationId xmlns:a16="http://schemas.microsoft.com/office/drawing/2014/main" id="{906EFEE2-D6BA-4EC4-8087-C366BE7BCFAD}"/>
            </a:ext>
          </a:extLst>
        </xdr:cNvPr>
        <xdr:cNvPicPr>
          <a:picLocks noChangeAspect="1"/>
        </xdr:cNvPicPr>
      </xdr:nvPicPr>
      <xdr:blipFill>
        <a:blip xmlns:r="http://schemas.openxmlformats.org/officeDocument/2006/relationships" r:embed="rId9"/>
        <a:stretch>
          <a:fillRect/>
        </a:stretch>
      </xdr:blipFill>
      <xdr:spPr>
        <a:xfrm>
          <a:off x="2343150" y="7372346"/>
          <a:ext cx="1964186" cy="444956"/>
        </a:xfrm>
        <a:prstGeom prst="rect">
          <a:avLst/>
        </a:prstGeom>
        <a:noFill/>
        <a:ln cap="flat">
          <a:noFill/>
        </a:ln>
      </xdr:spPr>
    </xdr:pic>
    <xdr:clientData/>
  </xdr:oneCellAnchor>
  <xdr:oneCellAnchor>
    <xdr:from>
      <xdr:col>2</xdr:col>
      <xdr:colOff>504821</xdr:colOff>
      <xdr:row>59</xdr:row>
      <xdr:rowOff>109865</xdr:rowOff>
    </xdr:from>
    <xdr:ext cx="2761323" cy="626418"/>
    <xdr:pic>
      <xdr:nvPicPr>
        <xdr:cNvPr id="13" name="Grafik 23">
          <a:extLst>
            <a:ext uri="{FF2B5EF4-FFF2-40B4-BE49-F238E27FC236}">
              <a16:creationId xmlns:a16="http://schemas.microsoft.com/office/drawing/2014/main" id="{55B5781F-E783-4BF2-8E75-94E9DBBE2103}"/>
            </a:ext>
          </a:extLst>
        </xdr:cNvPr>
        <xdr:cNvPicPr>
          <a:picLocks noChangeAspect="1"/>
        </xdr:cNvPicPr>
      </xdr:nvPicPr>
      <xdr:blipFill>
        <a:blip xmlns:r="http://schemas.openxmlformats.org/officeDocument/2006/relationships" r:embed="rId9"/>
        <a:stretch>
          <a:fillRect/>
        </a:stretch>
      </xdr:blipFill>
      <xdr:spPr>
        <a:xfrm>
          <a:off x="2028821" y="10787390"/>
          <a:ext cx="2761323" cy="626418"/>
        </a:xfrm>
        <a:prstGeom prst="rect">
          <a:avLst/>
        </a:prstGeom>
        <a:noFill/>
        <a:ln cap="flat">
          <a:noFill/>
        </a:ln>
      </xdr:spPr>
    </xdr:pic>
    <xdr:clientData/>
  </xdr:oneCellAnchor>
  <xdr:oneCellAnchor>
    <xdr:from>
      <xdr:col>14</xdr:col>
      <xdr:colOff>304796</xdr:colOff>
      <xdr:row>2</xdr:row>
      <xdr:rowOff>123681</xdr:rowOff>
    </xdr:from>
    <xdr:ext cx="2971800" cy="675412"/>
    <xdr:pic>
      <xdr:nvPicPr>
        <xdr:cNvPr id="14" name="Grafik 24">
          <a:extLst>
            <a:ext uri="{FF2B5EF4-FFF2-40B4-BE49-F238E27FC236}">
              <a16:creationId xmlns:a16="http://schemas.microsoft.com/office/drawing/2014/main" id="{B63CEB35-FDC4-437E-9AFD-84FFD7934AB2}"/>
            </a:ext>
          </a:extLst>
        </xdr:cNvPr>
        <xdr:cNvPicPr>
          <a:picLocks noChangeAspect="1"/>
        </xdr:cNvPicPr>
      </xdr:nvPicPr>
      <xdr:blipFill>
        <a:blip xmlns:r="http://schemas.openxmlformats.org/officeDocument/2006/relationships" r:embed="rId9"/>
        <a:stretch>
          <a:fillRect/>
        </a:stretch>
      </xdr:blipFill>
      <xdr:spPr>
        <a:xfrm>
          <a:off x="10972796" y="485631"/>
          <a:ext cx="2971800" cy="675412"/>
        </a:xfrm>
        <a:prstGeom prst="rect">
          <a:avLst/>
        </a:prstGeom>
        <a:noFill/>
        <a:ln cap="flat">
          <a:noFill/>
        </a:ln>
      </xdr:spPr>
    </xdr:pic>
    <xdr:clientData/>
  </xdr:oneCellAnchor>
  <xdr:oneCellAnchor>
    <xdr:from>
      <xdr:col>14</xdr:col>
      <xdr:colOff>314325</xdr:colOff>
      <xdr:row>20</xdr:row>
      <xdr:rowOff>95253</xdr:rowOff>
    </xdr:from>
    <xdr:ext cx="2766590" cy="627644"/>
    <xdr:pic>
      <xdr:nvPicPr>
        <xdr:cNvPr id="15" name="Grafik 25">
          <a:extLst>
            <a:ext uri="{FF2B5EF4-FFF2-40B4-BE49-F238E27FC236}">
              <a16:creationId xmlns:a16="http://schemas.microsoft.com/office/drawing/2014/main" id="{3BE3D2BB-A240-4E85-A0A0-0AAE9F7F8CF3}"/>
            </a:ext>
          </a:extLst>
        </xdr:cNvPr>
        <xdr:cNvPicPr>
          <a:picLocks noChangeAspect="1"/>
        </xdr:cNvPicPr>
      </xdr:nvPicPr>
      <xdr:blipFill>
        <a:blip xmlns:r="http://schemas.openxmlformats.org/officeDocument/2006/relationships" r:embed="rId9"/>
        <a:stretch>
          <a:fillRect/>
        </a:stretch>
      </xdr:blipFill>
      <xdr:spPr>
        <a:xfrm>
          <a:off x="10982325" y="3714753"/>
          <a:ext cx="2766590" cy="627644"/>
        </a:xfrm>
        <a:prstGeom prst="rect">
          <a:avLst/>
        </a:prstGeom>
        <a:noFill/>
        <a:ln cap="flat">
          <a:noFill/>
        </a:ln>
      </xdr:spPr>
    </xdr:pic>
    <xdr:clientData/>
  </xdr:oneCellAnchor>
  <xdr:oneCellAnchor>
    <xdr:from>
      <xdr:col>14</xdr:col>
      <xdr:colOff>314325</xdr:colOff>
      <xdr:row>39</xdr:row>
      <xdr:rowOff>38103</xdr:rowOff>
    </xdr:from>
    <xdr:ext cx="2766590" cy="631731"/>
    <xdr:pic>
      <xdr:nvPicPr>
        <xdr:cNvPr id="16" name="Grafik 26">
          <a:extLst>
            <a:ext uri="{FF2B5EF4-FFF2-40B4-BE49-F238E27FC236}">
              <a16:creationId xmlns:a16="http://schemas.microsoft.com/office/drawing/2014/main" id="{F8DFB440-7BFE-4166-BECB-4B770FB30E69}"/>
            </a:ext>
          </a:extLst>
        </xdr:cNvPr>
        <xdr:cNvPicPr>
          <a:picLocks noChangeAspect="1"/>
        </xdr:cNvPicPr>
      </xdr:nvPicPr>
      <xdr:blipFill>
        <a:blip xmlns:r="http://schemas.openxmlformats.org/officeDocument/2006/relationships" r:embed="rId9"/>
        <a:stretch>
          <a:fillRect/>
        </a:stretch>
      </xdr:blipFill>
      <xdr:spPr>
        <a:xfrm>
          <a:off x="10982325" y="7096128"/>
          <a:ext cx="2766590" cy="631731"/>
        </a:xfrm>
        <a:prstGeom prst="rect">
          <a:avLst/>
        </a:prstGeom>
        <a:noFill/>
        <a:ln cap="flat">
          <a:noFill/>
        </a:ln>
      </xdr:spPr>
    </xdr:pic>
    <xdr:clientData/>
  </xdr:oneCellAnchor>
  <xdr:oneCellAnchor>
    <xdr:from>
      <xdr:col>14</xdr:col>
      <xdr:colOff>619121</xdr:colOff>
      <xdr:row>59</xdr:row>
      <xdr:rowOff>85725</xdr:rowOff>
    </xdr:from>
    <xdr:ext cx="2030022" cy="460281"/>
    <xdr:pic>
      <xdr:nvPicPr>
        <xdr:cNvPr id="17" name="Grafik 27">
          <a:extLst>
            <a:ext uri="{FF2B5EF4-FFF2-40B4-BE49-F238E27FC236}">
              <a16:creationId xmlns:a16="http://schemas.microsoft.com/office/drawing/2014/main" id="{04C88385-D0A8-44A7-9784-52CB3E0534C7}"/>
            </a:ext>
          </a:extLst>
        </xdr:cNvPr>
        <xdr:cNvPicPr>
          <a:picLocks noChangeAspect="1"/>
        </xdr:cNvPicPr>
      </xdr:nvPicPr>
      <xdr:blipFill>
        <a:blip xmlns:r="http://schemas.openxmlformats.org/officeDocument/2006/relationships" r:embed="rId9"/>
        <a:stretch>
          <a:fillRect/>
        </a:stretch>
      </xdr:blipFill>
      <xdr:spPr>
        <a:xfrm>
          <a:off x="11287121" y="10763250"/>
          <a:ext cx="2030022" cy="460281"/>
        </a:xfrm>
        <a:prstGeom prst="rect">
          <a:avLst/>
        </a:prstGeom>
        <a:noFill/>
        <a:ln cap="flat">
          <a:noFill/>
        </a:ln>
      </xdr:spPr>
    </xdr:pic>
    <xdr:clientData/>
  </xdr:oneCellAnchor>
  <xdr:oneCellAnchor>
    <xdr:from>
      <xdr:col>26</xdr:col>
      <xdr:colOff>0</xdr:colOff>
      <xdr:row>3</xdr:row>
      <xdr:rowOff>0</xdr:rowOff>
    </xdr:from>
    <xdr:ext cx="3121148" cy="3051755"/>
    <xdr:pic>
      <xdr:nvPicPr>
        <xdr:cNvPr id="18" name="Grafik 29">
          <a:extLst>
            <a:ext uri="{FF2B5EF4-FFF2-40B4-BE49-F238E27FC236}">
              <a16:creationId xmlns:a16="http://schemas.microsoft.com/office/drawing/2014/main" id="{2444ED82-C31B-4029-BE9E-F360009FF769}"/>
            </a:ext>
          </a:extLst>
        </xdr:cNvPr>
        <xdr:cNvPicPr>
          <a:picLocks noChangeAspect="1"/>
        </xdr:cNvPicPr>
      </xdr:nvPicPr>
      <xdr:blipFill>
        <a:blip xmlns:r="http://schemas.openxmlformats.org/officeDocument/2006/relationships" r:embed="rId10"/>
        <a:stretch>
          <a:fillRect/>
        </a:stretch>
      </xdr:blipFill>
      <xdr:spPr>
        <a:xfrm>
          <a:off x="19812000" y="542925"/>
          <a:ext cx="3121148" cy="3051755"/>
        </a:xfrm>
        <a:prstGeom prst="rect">
          <a:avLst/>
        </a:prstGeom>
        <a:noFill/>
        <a:ln cap="flat">
          <a:noFill/>
        </a:ln>
      </xdr:spPr>
    </xdr:pic>
    <xdr:clientData/>
  </xdr:oneCellAnchor>
  <xdr:oneCellAnchor>
    <xdr:from>
      <xdr:col>26</xdr:col>
      <xdr:colOff>0</xdr:colOff>
      <xdr:row>21</xdr:row>
      <xdr:rowOff>0</xdr:rowOff>
    </xdr:from>
    <xdr:ext cx="3121148" cy="3051755"/>
    <xdr:pic>
      <xdr:nvPicPr>
        <xdr:cNvPr id="19" name="Grafik 31">
          <a:extLst>
            <a:ext uri="{FF2B5EF4-FFF2-40B4-BE49-F238E27FC236}">
              <a16:creationId xmlns:a16="http://schemas.microsoft.com/office/drawing/2014/main" id="{0401566E-6794-45F9-8593-FF30C6F2E485}"/>
            </a:ext>
          </a:extLst>
        </xdr:cNvPr>
        <xdr:cNvPicPr>
          <a:picLocks noChangeAspect="1"/>
        </xdr:cNvPicPr>
      </xdr:nvPicPr>
      <xdr:blipFill>
        <a:blip xmlns:r="http://schemas.openxmlformats.org/officeDocument/2006/relationships" r:embed="rId11"/>
        <a:stretch>
          <a:fillRect/>
        </a:stretch>
      </xdr:blipFill>
      <xdr:spPr>
        <a:xfrm>
          <a:off x="19812000" y="3800475"/>
          <a:ext cx="3121148" cy="3051755"/>
        </a:xfrm>
        <a:prstGeom prst="rect">
          <a:avLst/>
        </a:prstGeom>
        <a:noFill/>
        <a:ln cap="flat">
          <a:noFill/>
        </a:ln>
      </xdr:spPr>
    </xdr:pic>
    <xdr:clientData/>
  </xdr:oneCellAnchor>
  <xdr:oneCellAnchor>
    <xdr:from>
      <xdr:col>26</xdr:col>
      <xdr:colOff>348313</xdr:colOff>
      <xdr:row>3</xdr:row>
      <xdr:rowOff>19046</xdr:rowOff>
    </xdr:from>
    <xdr:ext cx="2823511" cy="644981"/>
    <xdr:pic>
      <xdr:nvPicPr>
        <xdr:cNvPr id="20" name="Grafik 32">
          <a:extLst>
            <a:ext uri="{FF2B5EF4-FFF2-40B4-BE49-F238E27FC236}">
              <a16:creationId xmlns:a16="http://schemas.microsoft.com/office/drawing/2014/main" id="{60F26792-37C5-437C-A7A7-8936790D5460}"/>
            </a:ext>
          </a:extLst>
        </xdr:cNvPr>
        <xdr:cNvPicPr>
          <a:picLocks noChangeAspect="1"/>
        </xdr:cNvPicPr>
      </xdr:nvPicPr>
      <xdr:blipFill>
        <a:blip xmlns:r="http://schemas.openxmlformats.org/officeDocument/2006/relationships" r:embed="rId9"/>
        <a:stretch>
          <a:fillRect/>
        </a:stretch>
      </xdr:blipFill>
      <xdr:spPr>
        <a:xfrm>
          <a:off x="20160313" y="561971"/>
          <a:ext cx="2823511" cy="644981"/>
        </a:xfrm>
        <a:prstGeom prst="rect">
          <a:avLst/>
        </a:prstGeom>
        <a:noFill/>
        <a:ln cap="flat">
          <a:noFill/>
        </a:ln>
      </xdr:spPr>
    </xdr:pic>
    <xdr:clientData/>
  </xdr:oneCellAnchor>
  <xdr:oneCellAnchor>
    <xdr:from>
      <xdr:col>26</xdr:col>
      <xdr:colOff>519763</xdr:colOff>
      <xdr:row>22</xdr:row>
      <xdr:rowOff>11914</xdr:rowOff>
    </xdr:from>
    <xdr:ext cx="1994836" cy="456166"/>
    <xdr:pic>
      <xdr:nvPicPr>
        <xdr:cNvPr id="21" name="Grafik 33">
          <a:extLst>
            <a:ext uri="{FF2B5EF4-FFF2-40B4-BE49-F238E27FC236}">
              <a16:creationId xmlns:a16="http://schemas.microsoft.com/office/drawing/2014/main" id="{3D8A9C82-0769-426C-AB4C-65E25DE7E8FB}"/>
            </a:ext>
          </a:extLst>
        </xdr:cNvPr>
        <xdr:cNvPicPr>
          <a:picLocks noChangeAspect="1"/>
        </xdr:cNvPicPr>
      </xdr:nvPicPr>
      <xdr:blipFill>
        <a:blip xmlns:r="http://schemas.openxmlformats.org/officeDocument/2006/relationships" r:embed="rId9"/>
        <a:stretch>
          <a:fillRect/>
        </a:stretch>
      </xdr:blipFill>
      <xdr:spPr>
        <a:xfrm>
          <a:off x="20331763" y="3993364"/>
          <a:ext cx="1994836" cy="456166"/>
        </a:xfrm>
        <a:prstGeom prst="rect">
          <a:avLst/>
        </a:prstGeom>
        <a:noFill/>
        <a:ln cap="flat">
          <a:noFill/>
        </a:ln>
      </xdr:spPr>
    </xdr:pic>
    <xdr:clientData/>
  </xdr:oneCellAnchor>
  <xdr:oneCellAnchor>
    <xdr:from>
      <xdr:col>26</xdr:col>
      <xdr:colOff>464341</xdr:colOff>
      <xdr:row>10</xdr:row>
      <xdr:rowOff>130969</xdr:rowOff>
    </xdr:from>
    <xdr:ext cx="183355" cy="2377"/>
    <xdr:cxnSp macro="">
      <xdr:nvCxnSpPr>
        <xdr:cNvPr id="22" name="Gerade Verbindung mit Pfeil 39">
          <a:extLst>
            <a:ext uri="{FF2B5EF4-FFF2-40B4-BE49-F238E27FC236}">
              <a16:creationId xmlns:a16="http://schemas.microsoft.com/office/drawing/2014/main" id="{5EC880F9-47FB-4886-864B-15DDA8B90F82}"/>
            </a:ext>
          </a:extLst>
        </xdr:cNvPr>
        <xdr:cNvCxnSpPr/>
      </xdr:nvCxnSpPr>
      <xdr:spPr>
        <a:xfrm>
          <a:off x="20276341" y="1940719"/>
          <a:ext cx="183355" cy="2377"/>
        </a:xfrm>
        <a:prstGeom prst="straightConnector1">
          <a:avLst/>
        </a:prstGeom>
        <a:noFill/>
        <a:ln w="3172" cap="flat">
          <a:solidFill>
            <a:srgbClr val="FF0000"/>
          </a:solidFill>
          <a:prstDash val="solid"/>
          <a:miter/>
          <a:tailEnd type="arrow"/>
        </a:ln>
      </xdr:spPr>
    </xdr:cxnSp>
    <xdr:clientData/>
  </xdr:oneCellAnchor>
  <xdr:oneCellAnchor>
    <xdr:from>
      <xdr:col>26</xdr:col>
      <xdr:colOff>456011</xdr:colOff>
      <xdr:row>8</xdr:row>
      <xdr:rowOff>170261</xdr:rowOff>
    </xdr:from>
    <xdr:ext cx="183355" cy="2377"/>
    <xdr:cxnSp macro="">
      <xdr:nvCxnSpPr>
        <xdr:cNvPr id="23" name="Gerade Verbindung mit Pfeil 42">
          <a:extLst>
            <a:ext uri="{FF2B5EF4-FFF2-40B4-BE49-F238E27FC236}">
              <a16:creationId xmlns:a16="http://schemas.microsoft.com/office/drawing/2014/main" id="{301F89CC-E71E-41C1-84D8-6A8EF4BB3587}"/>
            </a:ext>
          </a:extLst>
        </xdr:cNvPr>
        <xdr:cNvCxnSpPr/>
      </xdr:nvCxnSpPr>
      <xdr:spPr>
        <a:xfrm>
          <a:off x="20268011" y="1618061"/>
          <a:ext cx="183355" cy="2377"/>
        </a:xfrm>
        <a:prstGeom prst="straightConnector1">
          <a:avLst/>
        </a:prstGeom>
        <a:noFill/>
        <a:ln w="3172" cap="flat">
          <a:solidFill>
            <a:srgbClr val="FF0000"/>
          </a:solidFill>
          <a:prstDash val="solid"/>
          <a:miter/>
          <a:tailEnd type="arrow"/>
        </a:ln>
      </xdr:spPr>
    </xdr:cxnSp>
    <xdr:clientData/>
  </xdr:oneCellAnchor>
  <xdr:oneCellAnchor>
    <xdr:from>
      <xdr:col>26</xdr:col>
      <xdr:colOff>472854</xdr:colOff>
      <xdr:row>28</xdr:row>
      <xdr:rowOff>68762</xdr:rowOff>
    </xdr:from>
    <xdr:ext cx="183356" cy="2387"/>
    <xdr:cxnSp macro="">
      <xdr:nvCxnSpPr>
        <xdr:cNvPr id="24" name="Gerade Verbindung mit Pfeil 43">
          <a:extLst>
            <a:ext uri="{FF2B5EF4-FFF2-40B4-BE49-F238E27FC236}">
              <a16:creationId xmlns:a16="http://schemas.microsoft.com/office/drawing/2014/main" id="{E2B7F776-CE0A-4AFD-8C18-C1C32E7579DE}"/>
            </a:ext>
          </a:extLst>
        </xdr:cNvPr>
        <xdr:cNvCxnSpPr/>
      </xdr:nvCxnSpPr>
      <xdr:spPr>
        <a:xfrm>
          <a:off x="20284854" y="5136062"/>
          <a:ext cx="183356" cy="2387"/>
        </a:xfrm>
        <a:prstGeom prst="straightConnector1">
          <a:avLst/>
        </a:prstGeom>
        <a:noFill/>
        <a:ln w="3172" cap="flat">
          <a:solidFill>
            <a:srgbClr val="FF0000"/>
          </a:solidFill>
          <a:prstDash val="solid"/>
          <a:miter/>
          <a:tailEnd type="arrow"/>
        </a:ln>
      </xdr:spPr>
    </xdr:cxnSp>
    <xdr:clientData/>
  </xdr:oneCellAnchor>
  <xdr:oneCellAnchor>
    <xdr:from>
      <xdr:col>26</xdr:col>
      <xdr:colOff>469160</xdr:colOff>
      <xdr:row>27</xdr:row>
      <xdr:rowOff>50264</xdr:rowOff>
    </xdr:from>
    <xdr:ext cx="183355" cy="2387"/>
    <xdr:cxnSp macro="">
      <xdr:nvCxnSpPr>
        <xdr:cNvPr id="25" name="Gerade Verbindung mit Pfeil 44">
          <a:extLst>
            <a:ext uri="{FF2B5EF4-FFF2-40B4-BE49-F238E27FC236}">
              <a16:creationId xmlns:a16="http://schemas.microsoft.com/office/drawing/2014/main" id="{1AE7D0AE-B013-42A0-9486-37D08E36F280}"/>
            </a:ext>
          </a:extLst>
        </xdr:cNvPr>
        <xdr:cNvCxnSpPr/>
      </xdr:nvCxnSpPr>
      <xdr:spPr>
        <a:xfrm>
          <a:off x="20281160" y="4936589"/>
          <a:ext cx="183355" cy="2387"/>
        </a:xfrm>
        <a:prstGeom prst="straightConnector1">
          <a:avLst/>
        </a:prstGeom>
        <a:noFill/>
        <a:ln w="3172" cap="flat">
          <a:solidFill>
            <a:srgbClr val="FF0000"/>
          </a:solidFill>
          <a:prstDash val="solid"/>
          <a:miter/>
          <a:tailEnd type="arrow"/>
        </a:ln>
      </xdr:spPr>
    </xdr:cxnSp>
    <xdr:clientData/>
  </xdr:oneCellAnchor>
  <xdr:oneCellAnchor>
    <xdr:from>
      <xdr:col>14</xdr:col>
      <xdr:colOff>223680</xdr:colOff>
      <xdr:row>28</xdr:row>
      <xdr:rowOff>26965</xdr:rowOff>
    </xdr:from>
    <xdr:ext cx="183356" cy="2387"/>
    <xdr:cxnSp macro="">
      <xdr:nvCxnSpPr>
        <xdr:cNvPr id="26" name="Gerade Verbindung mit Pfeil 45">
          <a:extLst>
            <a:ext uri="{FF2B5EF4-FFF2-40B4-BE49-F238E27FC236}">
              <a16:creationId xmlns:a16="http://schemas.microsoft.com/office/drawing/2014/main" id="{01CD70EB-8831-4006-BB98-A992A8FDF01D}"/>
            </a:ext>
          </a:extLst>
        </xdr:cNvPr>
        <xdr:cNvCxnSpPr/>
      </xdr:nvCxnSpPr>
      <xdr:spPr>
        <a:xfrm>
          <a:off x="10891680" y="5094265"/>
          <a:ext cx="183356" cy="2387"/>
        </a:xfrm>
        <a:prstGeom prst="straightConnector1">
          <a:avLst/>
        </a:prstGeom>
        <a:noFill/>
        <a:ln w="3172" cap="flat">
          <a:solidFill>
            <a:srgbClr val="FF0000"/>
          </a:solidFill>
          <a:prstDash val="solid"/>
          <a:miter/>
          <a:tailEnd type="arrow"/>
        </a:ln>
      </xdr:spPr>
    </xdr:cxnSp>
    <xdr:clientData/>
  </xdr:oneCellAnchor>
  <xdr:oneCellAnchor>
    <xdr:from>
      <xdr:col>14</xdr:col>
      <xdr:colOff>240194</xdr:colOff>
      <xdr:row>26</xdr:row>
      <xdr:rowOff>140808</xdr:rowOff>
    </xdr:from>
    <xdr:ext cx="183356" cy="2377"/>
    <xdr:cxnSp macro="">
      <xdr:nvCxnSpPr>
        <xdr:cNvPr id="27" name="Gerade Verbindung mit Pfeil 46">
          <a:extLst>
            <a:ext uri="{FF2B5EF4-FFF2-40B4-BE49-F238E27FC236}">
              <a16:creationId xmlns:a16="http://schemas.microsoft.com/office/drawing/2014/main" id="{7B9A8F48-B181-4F81-A4E6-5E4F049C60C4}"/>
            </a:ext>
          </a:extLst>
        </xdr:cNvPr>
        <xdr:cNvCxnSpPr/>
      </xdr:nvCxnSpPr>
      <xdr:spPr>
        <a:xfrm>
          <a:off x="10908194" y="4846158"/>
          <a:ext cx="183356" cy="2377"/>
        </a:xfrm>
        <a:prstGeom prst="straightConnector1">
          <a:avLst/>
        </a:prstGeom>
        <a:noFill/>
        <a:ln w="3172" cap="flat">
          <a:solidFill>
            <a:srgbClr val="FF0000"/>
          </a:solidFill>
          <a:prstDash val="solid"/>
          <a:miter/>
          <a:tailEnd type="arrow"/>
        </a:ln>
      </xdr:spPr>
    </xdr:cxnSp>
    <xdr:clientData/>
  </xdr:oneCellAnchor>
  <xdr:oneCellAnchor>
    <xdr:from>
      <xdr:col>14</xdr:col>
      <xdr:colOff>202146</xdr:colOff>
      <xdr:row>47</xdr:row>
      <xdr:rowOff>96542</xdr:rowOff>
    </xdr:from>
    <xdr:ext cx="183355" cy="2386"/>
    <xdr:cxnSp macro="">
      <xdr:nvCxnSpPr>
        <xdr:cNvPr id="28" name="Gerade Verbindung mit Pfeil 47">
          <a:extLst>
            <a:ext uri="{FF2B5EF4-FFF2-40B4-BE49-F238E27FC236}">
              <a16:creationId xmlns:a16="http://schemas.microsoft.com/office/drawing/2014/main" id="{60E12209-17A8-460B-9CA2-8C3064B9CE9E}"/>
            </a:ext>
          </a:extLst>
        </xdr:cNvPr>
        <xdr:cNvCxnSpPr/>
      </xdr:nvCxnSpPr>
      <xdr:spPr>
        <a:xfrm>
          <a:off x="10870146" y="8602367"/>
          <a:ext cx="183355" cy="2386"/>
        </a:xfrm>
        <a:prstGeom prst="straightConnector1">
          <a:avLst/>
        </a:prstGeom>
        <a:noFill/>
        <a:ln w="3172" cap="flat">
          <a:solidFill>
            <a:srgbClr val="FF0000"/>
          </a:solidFill>
          <a:prstDash val="solid"/>
          <a:miter/>
          <a:tailEnd type="arrow"/>
        </a:ln>
      </xdr:spPr>
    </xdr:cxnSp>
    <xdr:clientData/>
  </xdr:oneCellAnchor>
  <xdr:oneCellAnchor>
    <xdr:from>
      <xdr:col>14</xdr:col>
      <xdr:colOff>218660</xdr:colOff>
      <xdr:row>45</xdr:row>
      <xdr:rowOff>168962</xdr:rowOff>
    </xdr:from>
    <xdr:ext cx="183355" cy="2387"/>
    <xdr:cxnSp macro="">
      <xdr:nvCxnSpPr>
        <xdr:cNvPr id="29" name="Gerade Verbindung mit Pfeil 48">
          <a:extLst>
            <a:ext uri="{FF2B5EF4-FFF2-40B4-BE49-F238E27FC236}">
              <a16:creationId xmlns:a16="http://schemas.microsoft.com/office/drawing/2014/main" id="{ED6030A0-7FA7-40F8-BD4F-BA4EFFF40614}"/>
            </a:ext>
          </a:extLst>
        </xdr:cNvPr>
        <xdr:cNvCxnSpPr/>
      </xdr:nvCxnSpPr>
      <xdr:spPr>
        <a:xfrm>
          <a:off x="10886660" y="8312837"/>
          <a:ext cx="183355" cy="2387"/>
        </a:xfrm>
        <a:prstGeom prst="straightConnector1">
          <a:avLst/>
        </a:prstGeom>
        <a:noFill/>
        <a:ln w="3172" cap="flat">
          <a:solidFill>
            <a:srgbClr val="FF0000"/>
          </a:solidFill>
          <a:prstDash val="solid"/>
          <a:miter/>
          <a:tailEnd type="arrow"/>
        </a:ln>
      </xdr:spPr>
    </xdr:cxnSp>
    <xdr:clientData/>
  </xdr:oneCellAnchor>
  <xdr:oneCellAnchor>
    <xdr:from>
      <xdr:col>14</xdr:col>
      <xdr:colOff>574206</xdr:colOff>
      <xdr:row>65</xdr:row>
      <xdr:rowOff>34125</xdr:rowOff>
    </xdr:from>
    <xdr:ext cx="183356" cy="2377"/>
    <xdr:cxnSp macro="">
      <xdr:nvCxnSpPr>
        <xdr:cNvPr id="30" name="Gerade Verbindung mit Pfeil 49">
          <a:extLst>
            <a:ext uri="{FF2B5EF4-FFF2-40B4-BE49-F238E27FC236}">
              <a16:creationId xmlns:a16="http://schemas.microsoft.com/office/drawing/2014/main" id="{66074083-74AC-48BC-8198-8FB53487FA46}"/>
            </a:ext>
          </a:extLst>
        </xdr:cNvPr>
        <xdr:cNvCxnSpPr/>
      </xdr:nvCxnSpPr>
      <xdr:spPr>
        <a:xfrm>
          <a:off x="11242206" y="11797500"/>
          <a:ext cx="183356" cy="2377"/>
        </a:xfrm>
        <a:prstGeom prst="straightConnector1">
          <a:avLst/>
        </a:prstGeom>
        <a:noFill/>
        <a:ln w="3172" cap="flat">
          <a:solidFill>
            <a:srgbClr val="FF0000"/>
          </a:solidFill>
          <a:prstDash val="solid"/>
          <a:miter/>
          <a:tailEnd type="arrow"/>
        </a:ln>
      </xdr:spPr>
    </xdr:cxnSp>
    <xdr:clientData/>
  </xdr:oneCellAnchor>
  <xdr:oneCellAnchor>
    <xdr:from>
      <xdr:col>14</xdr:col>
      <xdr:colOff>586075</xdr:colOff>
      <xdr:row>64</xdr:row>
      <xdr:rowOff>63313</xdr:rowOff>
    </xdr:from>
    <xdr:ext cx="183356" cy="2377"/>
    <xdr:cxnSp macro="">
      <xdr:nvCxnSpPr>
        <xdr:cNvPr id="31" name="Gerade Verbindung mit Pfeil 50">
          <a:extLst>
            <a:ext uri="{FF2B5EF4-FFF2-40B4-BE49-F238E27FC236}">
              <a16:creationId xmlns:a16="http://schemas.microsoft.com/office/drawing/2014/main" id="{4109A32D-2893-441D-9E1A-432BB927C0EE}"/>
            </a:ext>
          </a:extLst>
        </xdr:cNvPr>
        <xdr:cNvCxnSpPr/>
      </xdr:nvCxnSpPr>
      <xdr:spPr>
        <a:xfrm>
          <a:off x="11254075" y="11645713"/>
          <a:ext cx="183356" cy="2377"/>
        </a:xfrm>
        <a:prstGeom prst="straightConnector1">
          <a:avLst/>
        </a:prstGeom>
        <a:noFill/>
        <a:ln w="3172" cap="flat">
          <a:solidFill>
            <a:srgbClr val="FF0000"/>
          </a:solidFill>
          <a:prstDash val="solid"/>
          <a:miter/>
          <a:tailEnd type="arrow"/>
        </a:ln>
      </xdr:spPr>
    </xdr:cxnSp>
    <xdr:clientData/>
  </xdr:oneCellAnchor>
  <xdr:oneCellAnchor>
    <xdr:from>
      <xdr:col>14</xdr:col>
      <xdr:colOff>202338</xdr:colOff>
      <xdr:row>11</xdr:row>
      <xdr:rowOff>157468</xdr:rowOff>
    </xdr:from>
    <xdr:ext cx="183355" cy="2387"/>
    <xdr:cxnSp macro="">
      <xdr:nvCxnSpPr>
        <xdr:cNvPr id="32" name="Gerade Verbindung mit Pfeil 51">
          <a:extLst>
            <a:ext uri="{FF2B5EF4-FFF2-40B4-BE49-F238E27FC236}">
              <a16:creationId xmlns:a16="http://schemas.microsoft.com/office/drawing/2014/main" id="{AA5AF075-313A-40AB-8DAA-0B214777CF05}"/>
            </a:ext>
          </a:extLst>
        </xdr:cNvPr>
        <xdr:cNvCxnSpPr/>
      </xdr:nvCxnSpPr>
      <xdr:spPr>
        <a:xfrm>
          <a:off x="10870338" y="2148193"/>
          <a:ext cx="183355" cy="2387"/>
        </a:xfrm>
        <a:prstGeom prst="straightConnector1">
          <a:avLst/>
        </a:prstGeom>
        <a:noFill/>
        <a:ln w="3172" cap="flat">
          <a:solidFill>
            <a:srgbClr val="FF0000"/>
          </a:solidFill>
          <a:prstDash val="solid"/>
          <a:miter/>
          <a:tailEnd type="arrow"/>
        </a:ln>
      </xdr:spPr>
    </xdr:cxnSp>
    <xdr:clientData/>
  </xdr:oneCellAnchor>
  <xdr:oneCellAnchor>
    <xdr:from>
      <xdr:col>14</xdr:col>
      <xdr:colOff>260668</xdr:colOff>
      <xdr:row>10</xdr:row>
      <xdr:rowOff>36255</xdr:rowOff>
    </xdr:from>
    <xdr:ext cx="183355" cy="2378"/>
    <xdr:cxnSp macro="">
      <xdr:nvCxnSpPr>
        <xdr:cNvPr id="33" name="Gerade Verbindung mit Pfeil 52">
          <a:extLst>
            <a:ext uri="{FF2B5EF4-FFF2-40B4-BE49-F238E27FC236}">
              <a16:creationId xmlns:a16="http://schemas.microsoft.com/office/drawing/2014/main" id="{6B87EFFD-7826-4EDD-8D52-213BEFCBC0E4}"/>
            </a:ext>
          </a:extLst>
        </xdr:cNvPr>
        <xdr:cNvCxnSpPr/>
      </xdr:nvCxnSpPr>
      <xdr:spPr>
        <a:xfrm>
          <a:off x="10928668" y="1846005"/>
          <a:ext cx="183355" cy="2378"/>
        </a:xfrm>
        <a:prstGeom prst="straightConnector1">
          <a:avLst/>
        </a:prstGeom>
        <a:noFill/>
        <a:ln w="3172" cap="flat">
          <a:solidFill>
            <a:srgbClr val="FF0000"/>
          </a:solidFill>
          <a:prstDash val="solid"/>
          <a:miter/>
          <a:tailEnd type="arrow"/>
        </a:ln>
      </xdr:spPr>
    </xdr:cxnSp>
    <xdr:clientData/>
  </xdr:oneCellAnchor>
  <xdr:oneCellAnchor>
    <xdr:from>
      <xdr:col>1</xdr:col>
      <xdr:colOff>1063383</xdr:colOff>
      <xdr:row>12</xdr:row>
      <xdr:rowOff>152750</xdr:rowOff>
    </xdr:from>
    <xdr:ext cx="192161" cy="2377"/>
    <xdr:cxnSp macro="">
      <xdr:nvCxnSpPr>
        <xdr:cNvPr id="34" name="Gerade Verbindung mit Pfeil 53">
          <a:extLst>
            <a:ext uri="{FF2B5EF4-FFF2-40B4-BE49-F238E27FC236}">
              <a16:creationId xmlns:a16="http://schemas.microsoft.com/office/drawing/2014/main" id="{913A4D9E-432E-4A85-A29B-7446FEE85AE6}"/>
            </a:ext>
          </a:extLst>
        </xdr:cNvPr>
        <xdr:cNvCxnSpPr/>
      </xdr:nvCxnSpPr>
      <xdr:spPr>
        <a:xfrm>
          <a:off x="1520583" y="2324450"/>
          <a:ext cx="192161" cy="2377"/>
        </a:xfrm>
        <a:prstGeom prst="straightConnector1">
          <a:avLst/>
        </a:prstGeom>
        <a:noFill/>
        <a:ln w="3172" cap="flat">
          <a:solidFill>
            <a:srgbClr val="FF0000"/>
          </a:solidFill>
          <a:prstDash val="solid"/>
          <a:miter/>
          <a:tailEnd type="arrow"/>
        </a:ln>
      </xdr:spPr>
    </xdr:cxnSp>
    <xdr:clientData/>
  </xdr:oneCellAnchor>
  <xdr:oneCellAnchor>
    <xdr:from>
      <xdr:col>1</xdr:col>
      <xdr:colOff>1073405</xdr:colOff>
      <xdr:row>11</xdr:row>
      <xdr:rowOff>41577</xdr:rowOff>
    </xdr:from>
    <xdr:ext cx="192161" cy="2387"/>
    <xdr:cxnSp macro="">
      <xdr:nvCxnSpPr>
        <xdr:cNvPr id="35" name="Gerade Verbindung mit Pfeil 54">
          <a:extLst>
            <a:ext uri="{FF2B5EF4-FFF2-40B4-BE49-F238E27FC236}">
              <a16:creationId xmlns:a16="http://schemas.microsoft.com/office/drawing/2014/main" id="{83AFC4E6-E415-4B3B-83B3-60C80A9EB942}"/>
            </a:ext>
          </a:extLst>
        </xdr:cNvPr>
        <xdr:cNvCxnSpPr/>
      </xdr:nvCxnSpPr>
      <xdr:spPr>
        <a:xfrm>
          <a:off x="1521080" y="2032302"/>
          <a:ext cx="192161" cy="2387"/>
        </a:xfrm>
        <a:prstGeom prst="straightConnector1">
          <a:avLst/>
        </a:prstGeom>
        <a:noFill/>
        <a:ln w="3172" cap="flat">
          <a:solidFill>
            <a:srgbClr val="FF0000"/>
          </a:solidFill>
          <a:prstDash val="solid"/>
          <a:miter/>
          <a:tailEnd type="arrow"/>
        </a:ln>
      </xdr:spPr>
    </xdr:cxnSp>
    <xdr:clientData/>
  </xdr:oneCellAnchor>
  <xdr:oneCellAnchor>
    <xdr:from>
      <xdr:col>2</xdr:col>
      <xdr:colOff>199522</xdr:colOff>
      <xdr:row>26</xdr:row>
      <xdr:rowOff>146258</xdr:rowOff>
    </xdr:from>
    <xdr:ext cx="185714" cy="2377"/>
    <xdr:cxnSp macro="">
      <xdr:nvCxnSpPr>
        <xdr:cNvPr id="36" name="Gerade Verbindung mit Pfeil 55">
          <a:extLst>
            <a:ext uri="{FF2B5EF4-FFF2-40B4-BE49-F238E27FC236}">
              <a16:creationId xmlns:a16="http://schemas.microsoft.com/office/drawing/2014/main" id="{8FD3DB7B-9714-4E4D-A678-B3BFE2A13044}"/>
            </a:ext>
          </a:extLst>
        </xdr:cNvPr>
        <xdr:cNvCxnSpPr/>
      </xdr:nvCxnSpPr>
      <xdr:spPr>
        <a:xfrm>
          <a:off x="1723522" y="4851608"/>
          <a:ext cx="185714" cy="2377"/>
        </a:xfrm>
        <a:prstGeom prst="straightConnector1">
          <a:avLst/>
        </a:prstGeom>
        <a:noFill/>
        <a:ln w="3172" cap="flat">
          <a:solidFill>
            <a:srgbClr val="FF0000"/>
          </a:solidFill>
          <a:prstDash val="solid"/>
          <a:miter/>
          <a:tailEnd type="arrow"/>
        </a:ln>
      </xdr:spPr>
    </xdr:cxnSp>
    <xdr:clientData/>
  </xdr:oneCellAnchor>
  <xdr:oneCellAnchor>
    <xdr:from>
      <xdr:col>2</xdr:col>
      <xdr:colOff>204542</xdr:colOff>
      <xdr:row>25</xdr:row>
      <xdr:rowOff>165433</xdr:rowOff>
    </xdr:from>
    <xdr:ext cx="185714" cy="2386"/>
    <xdr:cxnSp macro="">
      <xdr:nvCxnSpPr>
        <xdr:cNvPr id="37" name="Gerade Verbindung mit Pfeil 56">
          <a:extLst>
            <a:ext uri="{FF2B5EF4-FFF2-40B4-BE49-F238E27FC236}">
              <a16:creationId xmlns:a16="http://schemas.microsoft.com/office/drawing/2014/main" id="{017F82E2-8A6A-4977-8F2C-5449D78F0A5E}"/>
            </a:ext>
          </a:extLst>
        </xdr:cNvPr>
        <xdr:cNvCxnSpPr/>
      </xdr:nvCxnSpPr>
      <xdr:spPr>
        <a:xfrm>
          <a:off x="1728542" y="4689808"/>
          <a:ext cx="185714" cy="2386"/>
        </a:xfrm>
        <a:prstGeom prst="straightConnector1">
          <a:avLst/>
        </a:prstGeom>
        <a:noFill/>
        <a:ln w="3172" cap="flat">
          <a:solidFill>
            <a:srgbClr val="FF0000"/>
          </a:solidFill>
          <a:prstDash val="solid"/>
          <a:miter/>
          <a:tailEnd type="arrow"/>
        </a:ln>
      </xdr:spPr>
    </xdr:cxnSp>
    <xdr:clientData/>
  </xdr:oneCellAnchor>
  <xdr:oneCellAnchor>
    <xdr:from>
      <xdr:col>2</xdr:col>
      <xdr:colOff>712875</xdr:colOff>
      <xdr:row>46</xdr:row>
      <xdr:rowOff>123197</xdr:rowOff>
    </xdr:from>
    <xdr:ext cx="185715" cy="2377"/>
    <xdr:cxnSp macro="">
      <xdr:nvCxnSpPr>
        <xdr:cNvPr id="38" name="Gerade Verbindung mit Pfeil 57">
          <a:extLst>
            <a:ext uri="{FF2B5EF4-FFF2-40B4-BE49-F238E27FC236}">
              <a16:creationId xmlns:a16="http://schemas.microsoft.com/office/drawing/2014/main" id="{74541C36-7C3E-437D-94D3-5DC406B519AE}"/>
            </a:ext>
          </a:extLst>
        </xdr:cNvPr>
        <xdr:cNvCxnSpPr/>
      </xdr:nvCxnSpPr>
      <xdr:spPr>
        <a:xfrm>
          <a:off x="2236875" y="8448047"/>
          <a:ext cx="185715" cy="2377"/>
        </a:xfrm>
        <a:prstGeom prst="straightConnector1">
          <a:avLst/>
        </a:prstGeom>
        <a:noFill/>
        <a:ln w="3172" cap="flat">
          <a:solidFill>
            <a:srgbClr val="FF0000"/>
          </a:solidFill>
          <a:prstDash val="solid"/>
          <a:miter/>
          <a:tailEnd type="arrow"/>
        </a:ln>
      </xdr:spPr>
    </xdr:cxnSp>
    <xdr:clientData/>
  </xdr:oneCellAnchor>
  <xdr:oneCellAnchor>
    <xdr:from>
      <xdr:col>2</xdr:col>
      <xdr:colOff>717886</xdr:colOff>
      <xdr:row>45</xdr:row>
      <xdr:rowOff>142372</xdr:rowOff>
    </xdr:from>
    <xdr:ext cx="185714" cy="2386"/>
    <xdr:cxnSp macro="">
      <xdr:nvCxnSpPr>
        <xdr:cNvPr id="39" name="Gerade Verbindung mit Pfeil 58">
          <a:extLst>
            <a:ext uri="{FF2B5EF4-FFF2-40B4-BE49-F238E27FC236}">
              <a16:creationId xmlns:a16="http://schemas.microsoft.com/office/drawing/2014/main" id="{47F16F8D-E200-4365-B0A6-8E5555E03003}"/>
            </a:ext>
          </a:extLst>
        </xdr:cNvPr>
        <xdr:cNvCxnSpPr/>
      </xdr:nvCxnSpPr>
      <xdr:spPr>
        <a:xfrm>
          <a:off x="2241886" y="8286247"/>
          <a:ext cx="185714" cy="2386"/>
        </a:xfrm>
        <a:prstGeom prst="straightConnector1">
          <a:avLst/>
        </a:prstGeom>
        <a:noFill/>
        <a:ln w="3172" cap="flat">
          <a:solidFill>
            <a:srgbClr val="FF0000"/>
          </a:solidFill>
          <a:prstDash val="solid"/>
          <a:miter/>
          <a:tailEnd type="arrow"/>
        </a:ln>
      </xdr:spPr>
    </xdr:cxnSp>
    <xdr:clientData/>
  </xdr:oneCellAnchor>
  <xdr:oneCellAnchor>
    <xdr:from>
      <xdr:col>2</xdr:col>
      <xdr:colOff>395039</xdr:colOff>
      <xdr:row>65</xdr:row>
      <xdr:rowOff>75072</xdr:rowOff>
    </xdr:from>
    <xdr:ext cx="185714" cy="2377"/>
    <xdr:cxnSp macro="">
      <xdr:nvCxnSpPr>
        <xdr:cNvPr id="40" name="Gerade Verbindung mit Pfeil 59">
          <a:extLst>
            <a:ext uri="{FF2B5EF4-FFF2-40B4-BE49-F238E27FC236}">
              <a16:creationId xmlns:a16="http://schemas.microsoft.com/office/drawing/2014/main" id="{BF899B0D-2D0A-4563-BDD1-85CE26B436C6}"/>
            </a:ext>
          </a:extLst>
        </xdr:cNvPr>
        <xdr:cNvCxnSpPr/>
      </xdr:nvCxnSpPr>
      <xdr:spPr>
        <a:xfrm>
          <a:off x="1919039" y="11838447"/>
          <a:ext cx="185714" cy="2377"/>
        </a:xfrm>
        <a:prstGeom prst="straightConnector1">
          <a:avLst/>
        </a:prstGeom>
        <a:noFill/>
        <a:ln w="3172" cap="flat">
          <a:solidFill>
            <a:srgbClr val="FF0000"/>
          </a:solidFill>
          <a:prstDash val="solid"/>
          <a:miter/>
          <a:tailEnd type="arrow"/>
        </a:ln>
      </xdr:spPr>
    </xdr:cxnSp>
    <xdr:clientData/>
  </xdr:oneCellAnchor>
  <xdr:oneCellAnchor>
    <xdr:from>
      <xdr:col>2</xdr:col>
      <xdr:colOff>410080</xdr:colOff>
      <xdr:row>63</xdr:row>
      <xdr:rowOff>149394</xdr:rowOff>
    </xdr:from>
    <xdr:ext cx="185715" cy="2378"/>
    <xdr:cxnSp macro="">
      <xdr:nvCxnSpPr>
        <xdr:cNvPr id="41" name="Gerade Verbindung mit Pfeil 60">
          <a:extLst>
            <a:ext uri="{FF2B5EF4-FFF2-40B4-BE49-F238E27FC236}">
              <a16:creationId xmlns:a16="http://schemas.microsoft.com/office/drawing/2014/main" id="{1F0F8DEF-8583-4CA9-8F7C-86D1245A883A}"/>
            </a:ext>
          </a:extLst>
        </xdr:cNvPr>
        <xdr:cNvCxnSpPr/>
      </xdr:nvCxnSpPr>
      <xdr:spPr>
        <a:xfrm>
          <a:off x="1934080" y="11550819"/>
          <a:ext cx="185715" cy="2378"/>
        </a:xfrm>
        <a:prstGeom prst="straightConnector1">
          <a:avLst/>
        </a:prstGeom>
        <a:noFill/>
        <a:ln w="3172" cap="flat">
          <a:solidFill>
            <a:srgbClr val="FF0000"/>
          </a:solidFill>
          <a:prstDash val="solid"/>
          <a:miter/>
          <a:tailEnd type="arrow"/>
        </a:ln>
      </xdr:spPr>
    </xdr:cxn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730250</xdr:colOff>
      <xdr:row>2</xdr:row>
      <xdr:rowOff>63500</xdr:rowOff>
    </xdr:from>
    <xdr:to>
      <xdr:col>14</xdr:col>
      <xdr:colOff>386823</xdr:colOff>
      <xdr:row>42</xdr:row>
      <xdr:rowOff>158750</xdr:rowOff>
    </xdr:to>
    <xdr:pic>
      <xdr:nvPicPr>
        <xdr:cNvPr id="3" name="Picture 2">
          <a:extLst>
            <a:ext uri="{FF2B5EF4-FFF2-40B4-BE49-F238E27FC236}">
              <a16:creationId xmlns:a16="http://schemas.microsoft.com/office/drawing/2014/main" id="{CD3BAEDD-AB86-4242-BCA3-C220D20F68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250" y="1365250"/>
          <a:ext cx="10324573" cy="7715250"/>
        </a:xfrm>
        <a:prstGeom prst="rect">
          <a:avLst/>
        </a:prstGeom>
      </xdr:spPr>
    </xdr:pic>
    <xdr:clientData/>
  </xdr:twoCellAnchor>
  <xdr:twoCellAnchor editAs="oneCell">
    <xdr:from>
      <xdr:col>15</xdr:col>
      <xdr:colOff>285750</xdr:colOff>
      <xdr:row>2</xdr:row>
      <xdr:rowOff>0</xdr:rowOff>
    </xdr:from>
    <xdr:to>
      <xdr:col>28</xdr:col>
      <xdr:colOff>552422</xdr:colOff>
      <xdr:row>40</xdr:row>
      <xdr:rowOff>31750</xdr:rowOff>
    </xdr:to>
    <xdr:pic>
      <xdr:nvPicPr>
        <xdr:cNvPr id="5" name="Picture 4">
          <a:extLst>
            <a:ext uri="{FF2B5EF4-FFF2-40B4-BE49-F238E27FC236}">
              <a16:creationId xmlns:a16="http://schemas.microsoft.com/office/drawing/2014/main" id="{1FA66B66-F0CB-4256-83D2-4430245AEE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715750" y="1301750"/>
          <a:ext cx="10172672" cy="7270750"/>
        </a:xfrm>
        <a:prstGeom prst="rect">
          <a:avLst/>
        </a:prstGeom>
      </xdr:spPr>
    </xdr:pic>
    <xdr:clientData/>
  </xdr:twoCellAnchor>
  <xdr:twoCellAnchor editAs="oneCell">
    <xdr:from>
      <xdr:col>1</xdr:col>
      <xdr:colOff>730250</xdr:colOff>
      <xdr:row>53</xdr:row>
      <xdr:rowOff>63500</xdr:rowOff>
    </xdr:from>
    <xdr:to>
      <xdr:col>14</xdr:col>
      <xdr:colOff>633037</xdr:colOff>
      <xdr:row>95</xdr:row>
      <xdr:rowOff>127000</xdr:rowOff>
    </xdr:to>
    <xdr:pic>
      <xdr:nvPicPr>
        <xdr:cNvPr id="7" name="Picture 6">
          <a:extLst>
            <a:ext uri="{FF2B5EF4-FFF2-40B4-BE49-F238E27FC236}">
              <a16:creationId xmlns:a16="http://schemas.microsoft.com/office/drawing/2014/main" id="{EAE92DD7-303C-4D7E-B887-49CD4E3CB6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92250" y="11334750"/>
          <a:ext cx="9808787" cy="8064500"/>
        </a:xfrm>
        <a:prstGeom prst="rect">
          <a:avLst/>
        </a:prstGeom>
      </xdr:spPr>
    </xdr:pic>
    <xdr:clientData/>
  </xdr:twoCellAnchor>
  <xdr:twoCellAnchor editAs="oneCell">
    <xdr:from>
      <xdr:col>16</xdr:col>
      <xdr:colOff>158750</xdr:colOff>
      <xdr:row>53</xdr:row>
      <xdr:rowOff>95250</xdr:rowOff>
    </xdr:from>
    <xdr:to>
      <xdr:col>29</xdr:col>
      <xdr:colOff>31750</xdr:colOff>
      <xdr:row>95</xdr:row>
      <xdr:rowOff>134260</xdr:rowOff>
    </xdr:to>
    <xdr:pic>
      <xdr:nvPicPr>
        <xdr:cNvPr id="9" name="Picture 8">
          <a:extLst>
            <a:ext uri="{FF2B5EF4-FFF2-40B4-BE49-F238E27FC236}">
              <a16:creationId xmlns:a16="http://schemas.microsoft.com/office/drawing/2014/main" id="{78DC5F2A-6F92-4B2B-AADD-4A0AD77401D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350750" y="11366500"/>
          <a:ext cx="9779000" cy="804001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600075</xdr:colOff>
      <xdr:row>3</xdr:row>
      <xdr:rowOff>9525</xdr:rowOff>
    </xdr:from>
    <xdr:to>
      <xdr:col>10</xdr:col>
      <xdr:colOff>217690</xdr:colOff>
      <xdr:row>27</xdr:row>
      <xdr:rowOff>9525</xdr:rowOff>
    </xdr:to>
    <xdr:pic>
      <xdr:nvPicPr>
        <xdr:cNvPr id="12" name="Picture 11">
          <a:extLst>
            <a:ext uri="{FF2B5EF4-FFF2-40B4-BE49-F238E27FC236}">
              <a16:creationId xmlns:a16="http://schemas.microsoft.com/office/drawing/2014/main" id="{F6B456D8-BECE-410D-BB3A-CBA6EEE4E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581025"/>
          <a:ext cx="5713615" cy="4572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229985</xdr:colOff>
      <xdr:row>31</xdr:row>
      <xdr:rowOff>0</xdr:rowOff>
    </xdr:to>
    <xdr:pic>
      <xdr:nvPicPr>
        <xdr:cNvPr id="3" name="Picture 2">
          <a:extLst>
            <a:ext uri="{FF2B5EF4-FFF2-40B4-BE49-F238E27FC236}">
              <a16:creationId xmlns:a16="http://schemas.microsoft.com/office/drawing/2014/main" id="{2B8C0B04-B614-47AF-98F5-E2B62B534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33500"/>
          <a:ext cx="5716385" cy="4572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243193</xdr:colOff>
      <xdr:row>3</xdr:row>
      <xdr:rowOff>20263</xdr:rowOff>
    </xdr:from>
    <xdr:ext cx="10700427" cy="7995696"/>
    <xdr:pic>
      <xdr:nvPicPr>
        <xdr:cNvPr id="2" name="Grafik 4">
          <a:extLst>
            <a:ext uri="{FF2B5EF4-FFF2-40B4-BE49-F238E27FC236}">
              <a16:creationId xmlns:a16="http://schemas.microsoft.com/office/drawing/2014/main" id="{C59DE810-43BA-4C2F-9ACD-8601897E7B19}"/>
            </a:ext>
          </a:extLst>
        </xdr:cNvPr>
        <xdr:cNvPicPr>
          <a:picLocks noChangeAspect="1"/>
        </xdr:cNvPicPr>
      </xdr:nvPicPr>
      <xdr:blipFill>
        <a:blip xmlns:r="http://schemas.openxmlformats.org/officeDocument/2006/relationships" r:embed="rId1"/>
        <a:stretch>
          <a:fillRect/>
        </a:stretch>
      </xdr:blipFill>
      <xdr:spPr>
        <a:xfrm>
          <a:off x="1005193" y="563188"/>
          <a:ext cx="10700427" cy="7995696"/>
        </a:xfrm>
        <a:prstGeom prst="rect">
          <a:avLst/>
        </a:prstGeom>
        <a:noFill/>
        <a:ln cap="flat">
          <a:noFill/>
        </a:ln>
      </xdr:spPr>
    </xdr:pic>
    <xdr:clientData/>
  </xdr:oneCellAnchor>
  <xdr:oneCellAnchor>
    <xdr:from>
      <xdr:col>2</xdr:col>
      <xdr:colOff>506650</xdr:colOff>
      <xdr:row>4</xdr:row>
      <xdr:rowOff>81061</xdr:rowOff>
    </xdr:from>
    <xdr:ext cx="6971486" cy="7640269"/>
    <xdr:sp macro="" textlink="">
      <xdr:nvSpPr>
        <xdr:cNvPr id="3" name="Rechteck 7">
          <a:extLst>
            <a:ext uri="{FF2B5EF4-FFF2-40B4-BE49-F238E27FC236}">
              <a16:creationId xmlns:a16="http://schemas.microsoft.com/office/drawing/2014/main" id="{8E85A26E-B517-41EA-9979-FE614BED6B0B}"/>
            </a:ext>
          </a:extLst>
        </xdr:cNvPr>
        <xdr:cNvSpPr/>
      </xdr:nvSpPr>
      <xdr:spPr>
        <a:xfrm>
          <a:off x="2030650" y="804961"/>
          <a:ext cx="6971486" cy="7640269"/>
        </a:xfrm>
        <a:prstGeom prst="rect">
          <a:avLst/>
        </a:prstGeom>
        <a:noFill/>
        <a:ln w="19046" cap="flat">
          <a:solidFill>
            <a:srgbClr val="00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de-DE" sz="1100" b="0" i="0" u="none" strike="noStrike" kern="0" cap="none" spc="0" baseline="0">
            <a:solidFill>
              <a:srgbClr val="FFFFFF"/>
            </a:solidFill>
            <a:uFillTx/>
            <a:latin typeface="Calibri"/>
          </a:endParaRPr>
        </a:p>
      </xdr:txBody>
    </xdr:sp>
    <xdr:clientData/>
  </xdr:oneCellAnchor>
  <xdr:oneCellAnchor>
    <xdr:from>
      <xdr:col>17</xdr:col>
      <xdr:colOff>681703</xdr:colOff>
      <xdr:row>3</xdr:row>
      <xdr:rowOff>20263</xdr:rowOff>
    </xdr:from>
    <xdr:ext cx="10626873" cy="7923989"/>
    <xdr:pic>
      <xdr:nvPicPr>
        <xdr:cNvPr id="4" name="Grafik 9">
          <a:extLst>
            <a:ext uri="{FF2B5EF4-FFF2-40B4-BE49-F238E27FC236}">
              <a16:creationId xmlns:a16="http://schemas.microsoft.com/office/drawing/2014/main" id="{5500B901-92DC-4AA5-8BF4-6891F7694A0B}"/>
            </a:ext>
          </a:extLst>
        </xdr:cNvPr>
        <xdr:cNvPicPr>
          <a:picLocks noChangeAspect="1"/>
        </xdr:cNvPicPr>
      </xdr:nvPicPr>
      <xdr:blipFill>
        <a:blip xmlns:r="http://schemas.openxmlformats.org/officeDocument/2006/relationships" r:embed="rId2"/>
        <a:stretch>
          <a:fillRect/>
        </a:stretch>
      </xdr:blipFill>
      <xdr:spPr>
        <a:xfrm>
          <a:off x="13635703" y="563188"/>
          <a:ext cx="10626873" cy="7923989"/>
        </a:xfrm>
        <a:prstGeom prst="rect">
          <a:avLst/>
        </a:prstGeom>
        <a:noFill/>
        <a:ln cap="flat">
          <a:noFill/>
        </a:ln>
      </xdr:spPr>
    </xdr:pic>
    <xdr:clientData/>
  </xdr:oneCellAnchor>
  <xdr:oneCellAnchor>
    <xdr:from>
      <xdr:col>19</xdr:col>
      <xdr:colOff>628247</xdr:colOff>
      <xdr:row>3</xdr:row>
      <xdr:rowOff>162132</xdr:rowOff>
    </xdr:from>
    <xdr:ext cx="7457873" cy="7721330"/>
    <xdr:sp macro="" textlink="">
      <xdr:nvSpPr>
        <xdr:cNvPr id="5" name="Rechteck 10">
          <a:extLst>
            <a:ext uri="{FF2B5EF4-FFF2-40B4-BE49-F238E27FC236}">
              <a16:creationId xmlns:a16="http://schemas.microsoft.com/office/drawing/2014/main" id="{E2CB078A-BC19-4DEE-A96B-D67E26F3D507}"/>
            </a:ext>
          </a:extLst>
        </xdr:cNvPr>
        <xdr:cNvSpPr/>
      </xdr:nvSpPr>
      <xdr:spPr>
        <a:xfrm>
          <a:off x="15106247" y="705057"/>
          <a:ext cx="7457873" cy="7721330"/>
        </a:xfrm>
        <a:prstGeom prst="rect">
          <a:avLst/>
        </a:prstGeom>
        <a:noFill/>
        <a:ln w="19046" cap="flat">
          <a:solidFill>
            <a:srgbClr val="2F528F"/>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de-DE" sz="1100" b="0" i="0" u="none" strike="noStrike" kern="0" cap="none" spc="0" baseline="0">
            <a:solidFill>
              <a:srgbClr val="000000"/>
            </a:solidFill>
            <a:uFillTx/>
            <a:latin typeface="Calibri"/>
          </a:endParaRPr>
        </a:p>
      </xdr:txBody>
    </xdr:sp>
    <xdr:clientData/>
  </xdr:oneCellAnchor>
</xdr:wsDr>
</file>

<file path=xl/drawings/drawing23.xml><?xml version="1.0" encoding="utf-8"?>
<xdr:wsDr xmlns:xdr="http://schemas.openxmlformats.org/drawingml/2006/spreadsheetDrawing" xmlns:a="http://schemas.openxmlformats.org/drawingml/2006/main">
  <xdr:twoCellAnchor editAs="oneCell">
    <xdr:from>
      <xdr:col>13</xdr:col>
      <xdr:colOff>552450</xdr:colOff>
      <xdr:row>4</xdr:row>
      <xdr:rowOff>38100</xdr:rowOff>
    </xdr:from>
    <xdr:to>
      <xdr:col>26</xdr:col>
      <xdr:colOff>186705</xdr:colOff>
      <xdr:row>35</xdr:row>
      <xdr:rowOff>179844</xdr:rowOff>
    </xdr:to>
    <xdr:pic>
      <xdr:nvPicPr>
        <xdr:cNvPr id="7" name="Picture 6">
          <a:extLst>
            <a:ext uri="{FF2B5EF4-FFF2-40B4-BE49-F238E27FC236}">
              <a16:creationId xmlns:a16="http://schemas.microsoft.com/office/drawing/2014/main" id="{E48129F5-38E9-4957-81C8-FDE2882B81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500" y="2038350"/>
          <a:ext cx="7559055" cy="6047244"/>
        </a:xfrm>
        <a:prstGeom prst="rect">
          <a:avLst/>
        </a:prstGeom>
      </xdr:spPr>
    </xdr:pic>
    <xdr:clientData/>
  </xdr:twoCellAnchor>
  <xdr:twoCellAnchor editAs="oneCell">
    <xdr:from>
      <xdr:col>1</xdr:col>
      <xdr:colOff>602268</xdr:colOff>
      <xdr:row>4</xdr:row>
      <xdr:rowOff>130928</xdr:rowOff>
    </xdr:from>
    <xdr:to>
      <xdr:col>6</xdr:col>
      <xdr:colOff>54335</xdr:colOff>
      <xdr:row>35</xdr:row>
      <xdr:rowOff>87983</xdr:rowOff>
    </xdr:to>
    <xdr:pic>
      <xdr:nvPicPr>
        <xdr:cNvPr id="3" name="Grafik 2">
          <a:extLst>
            <a:ext uri="{FF2B5EF4-FFF2-40B4-BE49-F238E27FC236}">
              <a16:creationId xmlns:a16="http://schemas.microsoft.com/office/drawing/2014/main" id="{5820735E-31BC-EFD2-4AC0-BD464E4771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00" y="2160309"/>
          <a:ext cx="7556500" cy="60452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3</xdr:col>
      <xdr:colOff>219071</xdr:colOff>
      <xdr:row>3</xdr:row>
      <xdr:rowOff>19046</xdr:rowOff>
    </xdr:from>
    <xdr:ext cx="2924178" cy="4419596"/>
    <xdr:sp macro="" textlink="">
      <xdr:nvSpPr>
        <xdr:cNvPr id="3" name="Textfeld 3">
          <a:extLst>
            <a:ext uri="{FF2B5EF4-FFF2-40B4-BE49-F238E27FC236}">
              <a16:creationId xmlns:a16="http://schemas.microsoft.com/office/drawing/2014/main" id="{D9A64F2B-EA3E-465B-9BC9-0824C272BB90}"/>
            </a:ext>
          </a:extLst>
        </xdr:cNvPr>
        <xdr:cNvSpPr txBox="1"/>
      </xdr:nvSpPr>
      <xdr:spPr>
        <a:xfrm>
          <a:off x="2505071" y="561971"/>
          <a:ext cx="2924178" cy="4419596"/>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2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r>
            <a:rPr lang="en-US" sz="1800" b="0" i="0" u="none" strike="noStrike" kern="0" cap="none" spc="0" baseline="0">
              <a:solidFill>
                <a:srgbClr val="000000"/>
              </a:solidFill>
              <a:uFillTx/>
              <a:latin typeface="Arial" pitchFamily="34"/>
              <a:cs typeface="Arial" pitchFamily="34"/>
            </a:rPr>
            <a:t>FLAG</a:t>
          </a:r>
          <a:r>
            <a:rPr lang="en-US" sz="1800" b="0" i="1" u="none" strike="noStrike" kern="0" cap="none" spc="0" baseline="0">
              <a:solidFill>
                <a:srgbClr val="000000"/>
              </a:solidFill>
              <a:uFillTx/>
              <a:latin typeface="Arial" pitchFamily="34"/>
              <a:cs typeface="Arial" pitchFamily="34"/>
            </a:rPr>
            <a:t>-kaiA3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000" b="0" i="1"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kaiA3/kaiA3-</a:t>
          </a:r>
          <a:r>
            <a:rPr lang="en-US" sz="1800" b="0" i="0" u="none" strike="noStrike" kern="0" cap="none" spc="0" baseline="0">
              <a:solidFill>
                <a:srgbClr val="000000"/>
              </a:solidFill>
              <a:uFillTx/>
              <a:latin typeface="Arial" pitchFamily="34"/>
              <a:cs typeface="Arial" pitchFamily="34"/>
            </a:rPr>
            <a:t>FLAG</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3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r>
            <a:rPr lang="en-US" sz="1800" b="0" i="1" u="none" strike="noStrike" kern="0" cap="none" spc="0" baseline="0">
              <a:solidFill>
                <a:srgbClr val="000000"/>
              </a:solidFill>
              <a:uFillTx/>
              <a:latin typeface="Arial" pitchFamily="34"/>
              <a:cs typeface="Arial" pitchFamily="34"/>
            </a:rPr>
            <a:t>/kaiA3-</a:t>
          </a:r>
          <a:r>
            <a:rPr lang="en-US" sz="1800" b="0" i="0" u="none" strike="noStrike" kern="0" cap="none" spc="0" baseline="0">
              <a:solidFill>
                <a:srgbClr val="000000"/>
              </a:solidFill>
              <a:uFillTx/>
              <a:latin typeface="Arial" pitchFamily="34"/>
              <a:cs typeface="Arial" pitchFamily="34"/>
            </a:rPr>
            <a:t>FLAG</a:t>
          </a:r>
          <a:endParaRPr lang="en-DE"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xdr:txBody>
    </xdr:sp>
    <xdr:clientData/>
  </xdr:oneCellAnchor>
  <xdr:oneCellAnchor>
    <xdr:from>
      <xdr:col>13</xdr:col>
      <xdr:colOff>425900</xdr:colOff>
      <xdr:row>2</xdr:row>
      <xdr:rowOff>171450</xdr:rowOff>
    </xdr:from>
    <xdr:ext cx="2924178" cy="4419596"/>
    <xdr:sp macro="" textlink="">
      <xdr:nvSpPr>
        <xdr:cNvPr id="5" name="Textfeld 6">
          <a:extLst>
            <a:ext uri="{FF2B5EF4-FFF2-40B4-BE49-F238E27FC236}">
              <a16:creationId xmlns:a16="http://schemas.microsoft.com/office/drawing/2014/main" id="{7ADFA603-FA60-4B89-B0FB-72309BBED879}"/>
            </a:ext>
          </a:extLst>
        </xdr:cNvPr>
        <xdr:cNvSpPr txBox="1"/>
      </xdr:nvSpPr>
      <xdr:spPr>
        <a:xfrm>
          <a:off x="10331900" y="533400"/>
          <a:ext cx="2924178" cy="4419596"/>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2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r>
            <a:rPr lang="en-US" sz="1800" b="0" i="0" u="none" strike="noStrike" kern="0" cap="none" spc="0" baseline="0">
              <a:solidFill>
                <a:srgbClr val="000000"/>
              </a:solidFill>
              <a:uFillTx/>
              <a:latin typeface="Arial" pitchFamily="34"/>
              <a:cs typeface="Arial" pitchFamily="34"/>
            </a:rPr>
            <a:t>FLAG</a:t>
          </a:r>
          <a:r>
            <a:rPr lang="en-US" sz="1800" b="0" i="1" u="none" strike="noStrike" kern="0" cap="none" spc="0" baseline="0">
              <a:solidFill>
                <a:srgbClr val="000000"/>
              </a:solidFill>
              <a:uFillTx/>
              <a:latin typeface="Arial" pitchFamily="34"/>
              <a:cs typeface="Arial" pitchFamily="34"/>
            </a:rPr>
            <a:t>-kaiA3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000" b="0" i="1"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kaiA3/kaiA3-</a:t>
          </a:r>
          <a:r>
            <a:rPr lang="en-US" sz="1800" b="0" i="0" u="none" strike="noStrike" kern="0" cap="none" spc="0" baseline="0">
              <a:solidFill>
                <a:srgbClr val="000000"/>
              </a:solidFill>
              <a:uFillTx/>
              <a:latin typeface="Arial" pitchFamily="34"/>
              <a:cs typeface="Arial" pitchFamily="34"/>
            </a:rPr>
            <a:t>FLAG</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32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r>
            <a:rPr lang="en-US" sz="1800" b="0" i="1" u="none" strike="noStrike" kern="0" cap="none" spc="0" baseline="0">
              <a:solidFill>
                <a:srgbClr val="000000"/>
              </a:solidFill>
              <a:uFillTx/>
              <a:latin typeface="Arial" pitchFamily="34"/>
              <a:cs typeface="Arial" pitchFamily="34"/>
            </a:rPr>
            <a:t>/kaiA3-</a:t>
          </a:r>
          <a:r>
            <a:rPr lang="en-US" sz="1800" b="0" i="0" u="none" strike="noStrike" kern="0" cap="none" spc="0" baseline="0">
              <a:solidFill>
                <a:srgbClr val="000000"/>
              </a:solidFill>
              <a:uFillTx/>
              <a:latin typeface="Arial" pitchFamily="34"/>
              <a:cs typeface="Arial" pitchFamily="34"/>
            </a:rPr>
            <a:t>FLAG</a:t>
          </a:r>
          <a:endParaRPr lang="en-DE"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xdr:txBody>
    </xdr:sp>
    <xdr:clientData/>
  </xdr:oneCellAnchor>
  <xdr:oneCellAnchor>
    <xdr:from>
      <xdr:col>7</xdr:col>
      <xdr:colOff>707571</xdr:colOff>
      <xdr:row>26</xdr:row>
      <xdr:rowOff>98536</xdr:rowOff>
    </xdr:from>
    <xdr:ext cx="2662303" cy="528430"/>
    <xdr:grpSp>
      <xdr:nvGrpSpPr>
        <xdr:cNvPr id="7" name="Gruppieren 8">
          <a:extLst>
            <a:ext uri="{FF2B5EF4-FFF2-40B4-BE49-F238E27FC236}">
              <a16:creationId xmlns:a16="http://schemas.microsoft.com/office/drawing/2014/main" id="{332C7DED-516B-47FB-BDBB-13B6EB349793}"/>
            </a:ext>
          </a:extLst>
        </xdr:cNvPr>
        <xdr:cNvGrpSpPr/>
      </xdr:nvGrpSpPr>
      <xdr:grpSpPr>
        <a:xfrm>
          <a:off x="6831793" y="5234980"/>
          <a:ext cx="2662303" cy="528430"/>
          <a:chOff x="6041571" y="4965811"/>
          <a:chExt cx="2662303" cy="528430"/>
        </a:xfrm>
      </xdr:grpSpPr>
      <xdr:sp macro="" textlink="">
        <xdr:nvSpPr>
          <xdr:cNvPr id="8" name="Gleichschenkliges Dreieck 9">
            <a:extLst>
              <a:ext uri="{FF2B5EF4-FFF2-40B4-BE49-F238E27FC236}">
                <a16:creationId xmlns:a16="http://schemas.microsoft.com/office/drawing/2014/main" id="{C6141A1E-7763-4C06-84A3-18BD6D70E1DB}"/>
              </a:ext>
            </a:extLst>
          </xdr:cNvPr>
          <xdr:cNvSpPr/>
        </xdr:nvSpPr>
        <xdr:spPr>
          <a:xfrm rot="5400013">
            <a:off x="7292909" y="3799942"/>
            <a:ext cx="179405" cy="2511143"/>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9" name="Textfeld 10">
            <a:extLst>
              <a:ext uri="{FF2B5EF4-FFF2-40B4-BE49-F238E27FC236}">
                <a16:creationId xmlns:a16="http://schemas.microsoft.com/office/drawing/2014/main" id="{807E7343-8401-4D4B-B6CB-F4C926800BCD}"/>
              </a:ext>
            </a:extLst>
          </xdr:cNvPr>
          <xdr:cNvSpPr txBox="1"/>
        </xdr:nvSpPr>
        <xdr:spPr>
          <a:xfrm>
            <a:off x="6041571" y="5135221"/>
            <a:ext cx="512859"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10" name="Textfeld 11">
            <a:extLst>
              <a:ext uri="{FF2B5EF4-FFF2-40B4-BE49-F238E27FC236}">
                <a16:creationId xmlns:a16="http://schemas.microsoft.com/office/drawing/2014/main" id="{2DBAD81C-2DB4-4228-9DB3-707058E59722}"/>
              </a:ext>
            </a:extLst>
          </xdr:cNvPr>
          <xdr:cNvSpPr txBox="1"/>
        </xdr:nvSpPr>
        <xdr:spPr>
          <a:xfrm>
            <a:off x="8191015" y="5122090"/>
            <a:ext cx="512859"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oneCellAnchor>
    <xdr:from>
      <xdr:col>18</xdr:col>
      <xdr:colOff>240843</xdr:colOff>
      <xdr:row>26</xdr:row>
      <xdr:rowOff>174733</xdr:rowOff>
    </xdr:from>
    <xdr:ext cx="2662303" cy="528439"/>
    <xdr:grpSp>
      <xdr:nvGrpSpPr>
        <xdr:cNvPr id="11" name="Gruppieren 12">
          <a:extLst>
            <a:ext uri="{FF2B5EF4-FFF2-40B4-BE49-F238E27FC236}">
              <a16:creationId xmlns:a16="http://schemas.microsoft.com/office/drawing/2014/main" id="{C67AD7B9-AD8F-43DB-ADA8-A90212359597}"/>
            </a:ext>
          </a:extLst>
        </xdr:cNvPr>
        <xdr:cNvGrpSpPr/>
      </xdr:nvGrpSpPr>
      <xdr:grpSpPr>
        <a:xfrm>
          <a:off x="15988843" y="5311177"/>
          <a:ext cx="2662303" cy="528439"/>
          <a:chOff x="13956843" y="5042008"/>
          <a:chExt cx="2662303" cy="528439"/>
        </a:xfrm>
      </xdr:grpSpPr>
      <xdr:sp macro="" textlink="">
        <xdr:nvSpPr>
          <xdr:cNvPr id="12" name="Gleichschenkliges Dreieck 13">
            <a:extLst>
              <a:ext uri="{FF2B5EF4-FFF2-40B4-BE49-F238E27FC236}">
                <a16:creationId xmlns:a16="http://schemas.microsoft.com/office/drawing/2014/main" id="{79D29C3A-F051-4322-B779-9F280845F3DA}"/>
              </a:ext>
            </a:extLst>
          </xdr:cNvPr>
          <xdr:cNvSpPr/>
        </xdr:nvSpPr>
        <xdr:spPr>
          <a:xfrm rot="5400013">
            <a:off x="15208190" y="3876139"/>
            <a:ext cx="179405" cy="2511143"/>
          </a:xfrm>
          <a:custGeom>
            <a:avLst/>
            <a:gdLst>
              <a:gd name="f0" fmla="val 10800000"/>
              <a:gd name="f1" fmla="val 5400000"/>
              <a:gd name="f2" fmla="val 180"/>
              <a:gd name="f3" fmla="val w"/>
              <a:gd name="f4" fmla="val h"/>
              <a:gd name="f5" fmla="val ss"/>
              <a:gd name="f6" fmla="val 0"/>
              <a:gd name="f7" fmla="val 50000"/>
              <a:gd name="f8" fmla="+- 0 0 -360"/>
              <a:gd name="f9" fmla="+- 0 0 -270"/>
              <a:gd name="f10" fmla="+- 0 0 -180"/>
              <a:gd name="f11" fmla="+- 0 0 -90"/>
              <a:gd name="f12" fmla="abs f3"/>
              <a:gd name="f13" fmla="abs f4"/>
              <a:gd name="f14" fmla="abs f5"/>
              <a:gd name="f15" fmla="*/ f8 f0 1"/>
              <a:gd name="f16" fmla="*/ f9 f0 1"/>
              <a:gd name="f17" fmla="*/ f10 f0 1"/>
              <a:gd name="f18" fmla="*/ f11 f0 1"/>
              <a:gd name="f19" fmla="?: f12 f3 1"/>
              <a:gd name="f20" fmla="?: f13 f4 1"/>
              <a:gd name="f21" fmla="?: f14 f5 1"/>
              <a:gd name="f22" fmla="*/ f15 1 f2"/>
              <a:gd name="f23" fmla="*/ f16 1 f2"/>
              <a:gd name="f24" fmla="*/ f17 1 f2"/>
              <a:gd name="f25" fmla="*/ f18 1 f2"/>
              <a:gd name="f26" fmla="*/ f19 1 21600"/>
              <a:gd name="f27" fmla="*/ f20 1 21600"/>
              <a:gd name="f28" fmla="*/ 21600 f19 1"/>
              <a:gd name="f29" fmla="*/ 21600 f20 1"/>
              <a:gd name="f30" fmla="+- f22 0 f1"/>
              <a:gd name="f31" fmla="+- f23 0 f1"/>
              <a:gd name="f32" fmla="+- f24 0 f1"/>
              <a:gd name="f33" fmla="+- f25 0 f1"/>
              <a:gd name="f34" fmla="min f27 f26"/>
              <a:gd name="f35" fmla="*/ f28 1 f21"/>
              <a:gd name="f36" fmla="*/ f29 1 f21"/>
              <a:gd name="f37" fmla="val f35"/>
              <a:gd name="f38" fmla="val f36"/>
              <a:gd name="f39" fmla="*/ f6 f34 1"/>
              <a:gd name="f40" fmla="+- f38 0 f6"/>
              <a:gd name="f41" fmla="+- f37 0 f6"/>
              <a:gd name="f42" fmla="*/ f38 f34 1"/>
              <a:gd name="f43" fmla="*/ f37 f34 1"/>
              <a:gd name="f44" fmla="*/ f40 1 2"/>
              <a:gd name="f45" fmla="*/ f41 1 2"/>
              <a:gd name="f46" fmla="*/ f41 f7 1"/>
              <a:gd name="f47" fmla="+- f6 f44 0"/>
              <a:gd name="f48" fmla="*/ f46 1 200000"/>
              <a:gd name="f49" fmla="*/ f46 1 100000"/>
              <a:gd name="f50" fmla="+- f48 f45 0"/>
              <a:gd name="f51" fmla="*/ f48 f34 1"/>
              <a:gd name="f52" fmla="*/ f47 f34 1"/>
              <a:gd name="f53" fmla="*/ f49 f34 1"/>
              <a:gd name="f54" fmla="*/ f50 f34 1"/>
            </a:gdLst>
            <a:ahLst/>
            <a:cxnLst>
              <a:cxn ang="3cd4">
                <a:pos x="hc" y="t"/>
              </a:cxn>
              <a:cxn ang="0">
                <a:pos x="r" y="vc"/>
              </a:cxn>
              <a:cxn ang="cd4">
                <a:pos x="hc" y="b"/>
              </a:cxn>
              <a:cxn ang="cd2">
                <a:pos x="l" y="vc"/>
              </a:cxn>
              <a:cxn ang="f30">
                <a:pos x="f53" y="f39"/>
              </a:cxn>
              <a:cxn ang="f31">
                <a:pos x="f51" y="f52"/>
              </a:cxn>
              <a:cxn ang="f32">
                <a:pos x="f39" y="f42"/>
              </a:cxn>
              <a:cxn ang="f32">
                <a:pos x="f53" y="f42"/>
              </a:cxn>
              <a:cxn ang="f32">
                <a:pos x="f43" y="f42"/>
              </a:cxn>
              <a:cxn ang="f33">
                <a:pos x="f54" y="f52"/>
              </a:cxn>
            </a:cxnLst>
            <a:rect l="f51" t="f52" r="f54" b="f42"/>
            <a:pathLst>
              <a:path>
                <a:moveTo>
                  <a:pt x="f39" y="f42"/>
                </a:moveTo>
                <a:lnTo>
                  <a:pt x="f53" y="f39"/>
                </a:lnTo>
                <a:lnTo>
                  <a:pt x="f43" y="f42"/>
                </a:lnTo>
                <a:close/>
              </a:path>
            </a:pathLst>
          </a:custGeom>
          <a:solidFill>
            <a:srgbClr val="000000"/>
          </a:solid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13" name="Textfeld 14">
            <a:extLst>
              <a:ext uri="{FF2B5EF4-FFF2-40B4-BE49-F238E27FC236}">
                <a16:creationId xmlns:a16="http://schemas.microsoft.com/office/drawing/2014/main" id="{D549F305-7E0B-41D4-8533-CE5A7596B423}"/>
              </a:ext>
            </a:extLst>
          </xdr:cNvPr>
          <xdr:cNvSpPr txBox="1"/>
        </xdr:nvSpPr>
        <xdr:spPr>
          <a:xfrm>
            <a:off x="13956843" y="5211427"/>
            <a:ext cx="512859"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0</a:t>
            </a:r>
            <a:endParaRPr lang="en-DE" sz="1400" b="0" i="0" u="none" strike="noStrike" kern="0" cap="none" spc="0" baseline="30000">
              <a:solidFill>
                <a:srgbClr val="000000"/>
              </a:solidFill>
              <a:uFillTx/>
              <a:latin typeface="Arial" pitchFamily="34"/>
              <a:cs typeface="Arial" pitchFamily="34"/>
            </a:endParaRPr>
          </a:p>
        </xdr:txBody>
      </xdr:sp>
      <xdr:sp macro="" textlink="">
        <xdr:nvSpPr>
          <xdr:cNvPr id="14" name="Textfeld 15">
            <a:extLst>
              <a:ext uri="{FF2B5EF4-FFF2-40B4-BE49-F238E27FC236}">
                <a16:creationId xmlns:a16="http://schemas.microsoft.com/office/drawing/2014/main" id="{EF8BD481-5FBF-471C-B501-7E2B4BC1CAA1}"/>
              </a:ext>
            </a:extLst>
          </xdr:cNvPr>
          <xdr:cNvSpPr txBox="1"/>
        </xdr:nvSpPr>
        <xdr:spPr>
          <a:xfrm>
            <a:off x="16106287" y="5198287"/>
            <a:ext cx="512859"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10</a:t>
            </a:r>
            <a:r>
              <a:rPr lang="en-US" sz="1400" b="0" i="0" u="none" strike="noStrike" kern="0" cap="none" spc="0" baseline="30000">
                <a:solidFill>
                  <a:srgbClr val="000000"/>
                </a:solidFill>
                <a:uFillTx/>
                <a:latin typeface="Arial" pitchFamily="34"/>
                <a:cs typeface="Arial" pitchFamily="34"/>
              </a:rPr>
              <a:t>-4</a:t>
            </a:r>
            <a:endParaRPr lang="en-DE" sz="1400" b="0" i="0" u="none" strike="noStrike" kern="0" cap="none" spc="0" baseline="30000">
              <a:solidFill>
                <a:srgbClr val="000000"/>
              </a:solidFill>
              <a:uFillTx/>
              <a:latin typeface="Arial" pitchFamily="34"/>
              <a:cs typeface="Arial" pitchFamily="34"/>
            </a:endParaRPr>
          </a:p>
        </xdr:txBody>
      </xdr:sp>
    </xdr:grpSp>
    <xdr:clientData/>
  </xdr:oneCellAnchor>
  <xdr:twoCellAnchor>
    <xdr:from>
      <xdr:col>6</xdr:col>
      <xdr:colOff>752478</xdr:colOff>
      <xdr:row>3</xdr:row>
      <xdr:rowOff>9528</xdr:rowOff>
    </xdr:from>
    <xdr:to>
      <xdr:col>13</xdr:col>
      <xdr:colOff>114306</xdr:colOff>
      <xdr:row>27</xdr:row>
      <xdr:rowOff>149231</xdr:rowOff>
    </xdr:to>
    <xdr:grpSp>
      <xdr:nvGrpSpPr>
        <xdr:cNvPr id="50" name="Group 49">
          <a:extLst>
            <a:ext uri="{FF2B5EF4-FFF2-40B4-BE49-F238E27FC236}">
              <a16:creationId xmlns:a16="http://schemas.microsoft.com/office/drawing/2014/main" id="{7D06D247-24F4-4A47-A49C-23797F120CD4}"/>
            </a:ext>
          </a:extLst>
        </xdr:cNvPr>
        <xdr:cNvGrpSpPr/>
      </xdr:nvGrpSpPr>
      <xdr:grpSpPr>
        <a:xfrm>
          <a:off x="6001811" y="602195"/>
          <a:ext cx="5486051" cy="4881036"/>
          <a:chOff x="5324478" y="565153"/>
          <a:chExt cx="4695828" cy="4410078"/>
        </a:xfrm>
      </xdr:grpSpPr>
      <xdr:pic>
        <xdr:nvPicPr>
          <xdr:cNvPr id="2" name="Grafik 2">
            <a:extLst>
              <a:ext uri="{FF2B5EF4-FFF2-40B4-BE49-F238E27FC236}">
                <a16:creationId xmlns:a16="http://schemas.microsoft.com/office/drawing/2014/main" id="{201C753B-F7BB-4422-B513-34979C8009F1}"/>
              </a:ext>
            </a:extLst>
          </xdr:cNvPr>
          <xdr:cNvPicPr>
            <a:picLocks noChangeAspect="1"/>
          </xdr:cNvPicPr>
        </xdr:nvPicPr>
        <xdr:blipFill>
          <a:blip xmlns:r="http://schemas.openxmlformats.org/officeDocument/2006/relationships" r:embed="rId1"/>
          <a:srcRect l="2533" t="4627" r="1401" b="2222"/>
          <a:stretch>
            <a:fillRect/>
          </a:stretch>
        </xdr:blipFill>
        <xdr:spPr>
          <a:xfrm>
            <a:off x="5324478" y="565153"/>
            <a:ext cx="4695828" cy="4410078"/>
          </a:xfrm>
          <a:prstGeom prst="rect">
            <a:avLst/>
          </a:prstGeom>
          <a:noFill/>
          <a:ln cap="flat">
            <a:noFill/>
          </a:ln>
        </xdr:spPr>
      </xdr:pic>
      <xdr:sp macro="" textlink="">
        <xdr:nvSpPr>
          <xdr:cNvPr id="6" name="Rechteck 7">
            <a:extLst>
              <a:ext uri="{FF2B5EF4-FFF2-40B4-BE49-F238E27FC236}">
                <a16:creationId xmlns:a16="http://schemas.microsoft.com/office/drawing/2014/main" id="{EE7EE717-2D33-4A48-AE91-A349FC073F2D}"/>
              </a:ext>
            </a:extLst>
          </xdr:cNvPr>
          <xdr:cNvSpPr/>
        </xdr:nvSpPr>
        <xdr:spPr>
          <a:xfrm>
            <a:off x="6123212" y="827771"/>
            <a:ext cx="2571749" cy="680359"/>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15" name="Rechteck 16">
            <a:extLst>
              <a:ext uri="{FF2B5EF4-FFF2-40B4-BE49-F238E27FC236}">
                <a16:creationId xmlns:a16="http://schemas.microsoft.com/office/drawing/2014/main" id="{2507D130-989E-40D2-A856-1824DEE0DE6B}"/>
              </a:ext>
            </a:extLst>
          </xdr:cNvPr>
          <xdr:cNvSpPr/>
        </xdr:nvSpPr>
        <xdr:spPr>
          <a:xfrm>
            <a:off x="6132740" y="1665968"/>
            <a:ext cx="2571749" cy="680359"/>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16" name="Rechteck 17">
            <a:extLst>
              <a:ext uri="{FF2B5EF4-FFF2-40B4-BE49-F238E27FC236}">
                <a16:creationId xmlns:a16="http://schemas.microsoft.com/office/drawing/2014/main" id="{F55827F6-2E09-4525-940E-3A494E06F330}"/>
              </a:ext>
            </a:extLst>
          </xdr:cNvPr>
          <xdr:cNvSpPr/>
        </xdr:nvSpPr>
        <xdr:spPr>
          <a:xfrm>
            <a:off x="6106543" y="3326490"/>
            <a:ext cx="2571749" cy="680359"/>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17" name="Rechteck 18">
            <a:extLst>
              <a:ext uri="{FF2B5EF4-FFF2-40B4-BE49-F238E27FC236}">
                <a16:creationId xmlns:a16="http://schemas.microsoft.com/office/drawing/2014/main" id="{C708FCB4-90F5-4504-B36D-FA370C92F422}"/>
              </a:ext>
            </a:extLst>
          </xdr:cNvPr>
          <xdr:cNvSpPr/>
        </xdr:nvSpPr>
        <xdr:spPr>
          <a:xfrm>
            <a:off x="6110118" y="4086110"/>
            <a:ext cx="2571749" cy="680359"/>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twoCellAnchor>
    <xdr:from>
      <xdr:col>17</xdr:col>
      <xdr:colOff>295278</xdr:colOff>
      <xdr:row>3</xdr:row>
      <xdr:rowOff>0</xdr:rowOff>
    </xdr:from>
    <xdr:to>
      <xdr:col>23</xdr:col>
      <xdr:colOff>430225</xdr:colOff>
      <xdr:row>27</xdr:row>
      <xdr:rowOff>151946</xdr:rowOff>
    </xdr:to>
    <xdr:grpSp>
      <xdr:nvGrpSpPr>
        <xdr:cNvPr id="51" name="Group 50">
          <a:extLst>
            <a:ext uri="{FF2B5EF4-FFF2-40B4-BE49-F238E27FC236}">
              <a16:creationId xmlns:a16="http://schemas.microsoft.com/office/drawing/2014/main" id="{598835B2-E826-4A0D-83E4-29C597DF1D99}"/>
            </a:ext>
          </a:extLst>
        </xdr:cNvPr>
        <xdr:cNvGrpSpPr/>
      </xdr:nvGrpSpPr>
      <xdr:grpSpPr>
        <a:xfrm>
          <a:off x="15168389" y="592667"/>
          <a:ext cx="5384280" cy="4893279"/>
          <a:chOff x="13249278" y="555625"/>
          <a:chExt cx="4706947" cy="4422321"/>
        </a:xfrm>
      </xdr:grpSpPr>
      <xdr:pic>
        <xdr:nvPicPr>
          <xdr:cNvPr id="4" name="Grafik 5">
            <a:extLst>
              <a:ext uri="{FF2B5EF4-FFF2-40B4-BE49-F238E27FC236}">
                <a16:creationId xmlns:a16="http://schemas.microsoft.com/office/drawing/2014/main" id="{B1FB78E6-7C2C-4B07-B767-85C4FC93576C}"/>
              </a:ext>
            </a:extLst>
          </xdr:cNvPr>
          <xdr:cNvPicPr>
            <a:picLocks noChangeAspect="1"/>
          </xdr:cNvPicPr>
        </xdr:nvPicPr>
        <xdr:blipFill>
          <a:blip xmlns:r="http://schemas.openxmlformats.org/officeDocument/2006/relationships" r:embed="rId2"/>
          <a:srcRect l="3897" t="3477" r="1401" b="4657"/>
          <a:stretch>
            <a:fillRect/>
          </a:stretch>
        </xdr:blipFill>
        <xdr:spPr>
          <a:xfrm>
            <a:off x="13249278" y="555625"/>
            <a:ext cx="4706947" cy="4422321"/>
          </a:xfrm>
          <a:prstGeom prst="rect">
            <a:avLst/>
          </a:prstGeom>
          <a:noFill/>
          <a:ln cap="flat">
            <a:noFill/>
          </a:ln>
        </xdr:spPr>
      </xdr:pic>
      <xdr:sp macro="" textlink="">
        <xdr:nvSpPr>
          <xdr:cNvPr id="18" name="Rechteck 19">
            <a:extLst>
              <a:ext uri="{FF2B5EF4-FFF2-40B4-BE49-F238E27FC236}">
                <a16:creationId xmlns:a16="http://schemas.microsoft.com/office/drawing/2014/main" id="{962CEA81-8A25-4CC8-BE59-5FA5B424A4A1}"/>
              </a:ext>
            </a:extLst>
          </xdr:cNvPr>
          <xdr:cNvSpPr/>
        </xdr:nvSpPr>
        <xdr:spPr>
          <a:xfrm>
            <a:off x="13953954" y="795621"/>
            <a:ext cx="2571749" cy="680359"/>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19" name="Rechteck 20">
            <a:extLst>
              <a:ext uri="{FF2B5EF4-FFF2-40B4-BE49-F238E27FC236}">
                <a16:creationId xmlns:a16="http://schemas.microsoft.com/office/drawing/2014/main" id="{24732250-EF39-414E-8691-6C7E8268F7C0}"/>
              </a:ext>
            </a:extLst>
          </xdr:cNvPr>
          <xdr:cNvSpPr/>
        </xdr:nvSpPr>
        <xdr:spPr>
          <a:xfrm>
            <a:off x="13951576" y="1626676"/>
            <a:ext cx="2571749" cy="680359"/>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20" name="Rechteck 21">
            <a:extLst>
              <a:ext uri="{FF2B5EF4-FFF2-40B4-BE49-F238E27FC236}">
                <a16:creationId xmlns:a16="http://schemas.microsoft.com/office/drawing/2014/main" id="{7317A7C5-E24E-4385-8341-56B70723C692}"/>
              </a:ext>
            </a:extLst>
          </xdr:cNvPr>
          <xdr:cNvSpPr/>
        </xdr:nvSpPr>
        <xdr:spPr>
          <a:xfrm>
            <a:off x="13967048" y="3358640"/>
            <a:ext cx="2571749" cy="680359"/>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21" name="Rechteck 22">
            <a:extLst>
              <a:ext uri="{FF2B5EF4-FFF2-40B4-BE49-F238E27FC236}">
                <a16:creationId xmlns:a16="http://schemas.microsoft.com/office/drawing/2014/main" id="{3A45E523-EC49-47FF-B899-2E838E702F18}"/>
              </a:ext>
            </a:extLst>
          </xdr:cNvPr>
          <xdr:cNvSpPr/>
        </xdr:nvSpPr>
        <xdr:spPr>
          <a:xfrm>
            <a:off x="13970623" y="4165888"/>
            <a:ext cx="2571749" cy="680359"/>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oneCellAnchor>
    <xdr:from>
      <xdr:col>18</xdr:col>
      <xdr:colOff>528477</xdr:colOff>
      <xdr:row>34</xdr:row>
      <xdr:rowOff>20720</xdr:rowOff>
    </xdr:from>
    <xdr:ext cx="2924178" cy="4419596"/>
    <xdr:sp macro="" textlink="">
      <xdr:nvSpPr>
        <xdr:cNvPr id="24" name="Textfeld 24">
          <a:extLst>
            <a:ext uri="{FF2B5EF4-FFF2-40B4-BE49-F238E27FC236}">
              <a16:creationId xmlns:a16="http://schemas.microsoft.com/office/drawing/2014/main" id="{4473EB87-1A0B-4A80-849C-C0ADE1664A21}"/>
            </a:ext>
          </a:extLst>
        </xdr:cNvPr>
        <xdr:cNvSpPr txBox="1"/>
      </xdr:nvSpPr>
      <xdr:spPr>
        <a:xfrm>
          <a:off x="14244477" y="6173870"/>
          <a:ext cx="2924178" cy="4419596"/>
        </a:xfrm>
        <a:prstGeom prst="rect">
          <a:avLst/>
        </a:prstGeom>
        <a:noFill/>
        <a:ln cap="flat">
          <a:noFill/>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32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1"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r>
            <a:rPr lang="en-US" sz="1800" b="0" i="0" u="none" strike="noStrike" kern="0" cap="none" spc="0" baseline="0">
              <a:solidFill>
                <a:srgbClr val="000000"/>
              </a:solidFill>
              <a:uFillTx/>
              <a:latin typeface="Arial" pitchFamily="34"/>
              <a:cs typeface="Arial" pitchFamily="34"/>
            </a:rPr>
            <a:t>/kaiA3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r>
            <a:rPr lang="en-US" sz="1800" b="0" i="0" u="none" strike="noStrike" kern="0" cap="none" spc="0" baseline="0">
              <a:solidFill>
                <a:srgbClr val="000000"/>
              </a:solidFill>
              <a:uFillTx/>
              <a:latin typeface="Arial" pitchFamily="34"/>
              <a:cs typeface="Arial" pitchFamily="34"/>
            </a:rPr>
            <a:t>FLAG</a:t>
          </a:r>
          <a:r>
            <a:rPr lang="en-US" sz="1800" b="0" i="1" u="none" strike="noStrike" kern="0" cap="none" spc="0" baseline="0">
              <a:solidFill>
                <a:srgbClr val="000000"/>
              </a:solidFill>
              <a:uFillTx/>
              <a:latin typeface="Arial" pitchFamily="34"/>
              <a:cs typeface="Arial" pitchFamily="34"/>
            </a:rPr>
            <a:t>-kaiA3</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000" b="0" i="1"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7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kaiA3/kaiA3-</a:t>
          </a:r>
          <a:r>
            <a:rPr lang="en-US" sz="1800" b="0" i="0" u="none" strike="noStrike" kern="0" cap="none" spc="0" baseline="0">
              <a:solidFill>
                <a:srgbClr val="000000"/>
              </a:solidFill>
              <a:uFillTx/>
              <a:latin typeface="Arial" pitchFamily="34"/>
              <a:cs typeface="Arial" pitchFamily="34"/>
            </a:rPr>
            <a:t>FLAG</a:t>
          </a: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32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r>
            <a:rPr lang="en-US" sz="1800" b="0" i="1" u="none" strike="noStrike" kern="0" cap="none" spc="0" baseline="0">
              <a:solidFill>
                <a:srgbClr val="000000"/>
              </a:solidFill>
              <a:uFillTx/>
              <a:latin typeface="Arial" pitchFamily="34"/>
              <a:cs typeface="Arial" pitchFamily="34"/>
            </a:rPr>
            <a:t>/kaiA3-</a:t>
          </a:r>
          <a:r>
            <a:rPr lang="en-US" sz="1800" b="0" i="0" u="none" strike="noStrike" kern="0" cap="none" spc="0" baseline="0">
              <a:solidFill>
                <a:srgbClr val="000000"/>
              </a:solidFill>
              <a:uFillTx/>
              <a:latin typeface="Arial" pitchFamily="34"/>
              <a:cs typeface="Arial" pitchFamily="34"/>
            </a:rPr>
            <a:t>FLAG</a:t>
          </a:r>
          <a:endParaRPr lang="en-DE" sz="1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xdr:txBody>
    </xdr:sp>
    <xdr:clientData/>
  </xdr:oneCellAnchor>
  <xdr:twoCellAnchor>
    <xdr:from>
      <xdr:col>6</xdr:col>
      <xdr:colOff>377015</xdr:colOff>
      <xdr:row>34</xdr:row>
      <xdr:rowOff>10269</xdr:rowOff>
    </xdr:from>
    <xdr:to>
      <xdr:col>18</xdr:col>
      <xdr:colOff>622394</xdr:colOff>
      <xdr:row>59</xdr:row>
      <xdr:rowOff>160559</xdr:rowOff>
    </xdr:to>
    <xdr:grpSp>
      <xdr:nvGrpSpPr>
        <xdr:cNvPr id="52" name="Group 51">
          <a:extLst>
            <a:ext uri="{FF2B5EF4-FFF2-40B4-BE49-F238E27FC236}">
              <a16:creationId xmlns:a16="http://schemas.microsoft.com/office/drawing/2014/main" id="{E30097F6-BA8A-4B8B-B760-98FB90D81F45}"/>
            </a:ext>
          </a:extLst>
        </xdr:cNvPr>
        <xdr:cNvGrpSpPr/>
      </xdr:nvGrpSpPr>
      <xdr:grpSpPr>
        <a:xfrm>
          <a:off x="5626348" y="6727158"/>
          <a:ext cx="10744046" cy="5089179"/>
          <a:chOff x="4949015" y="6222686"/>
          <a:chExt cx="9389379" cy="4648206"/>
        </a:xfrm>
      </xdr:grpSpPr>
      <xdr:pic>
        <xdr:nvPicPr>
          <xdr:cNvPr id="22" name="Grafik 4">
            <a:extLst>
              <a:ext uri="{FF2B5EF4-FFF2-40B4-BE49-F238E27FC236}">
                <a16:creationId xmlns:a16="http://schemas.microsoft.com/office/drawing/2014/main" id="{65808DEC-AA09-45FC-88BF-DB9BE4833EC1}"/>
              </a:ext>
            </a:extLst>
          </xdr:cNvPr>
          <xdr:cNvPicPr>
            <a:picLocks noChangeAspect="1"/>
          </xdr:cNvPicPr>
        </xdr:nvPicPr>
        <xdr:blipFill>
          <a:blip xmlns:r="http://schemas.openxmlformats.org/officeDocument/2006/relationships" r:embed="rId3"/>
          <a:stretch>
            <a:fillRect/>
          </a:stretch>
        </xdr:blipFill>
        <xdr:spPr>
          <a:xfrm rot="16200004" flipH="1">
            <a:off x="7319602" y="3852099"/>
            <a:ext cx="4648206" cy="9389379"/>
          </a:xfrm>
          <a:prstGeom prst="rect">
            <a:avLst/>
          </a:prstGeom>
          <a:noFill/>
          <a:ln cap="flat">
            <a:noFill/>
          </a:ln>
        </xdr:spPr>
      </xdr:pic>
      <xdr:sp macro="" textlink="">
        <xdr:nvSpPr>
          <xdr:cNvPr id="23" name="Rechteck 23">
            <a:extLst>
              <a:ext uri="{FF2B5EF4-FFF2-40B4-BE49-F238E27FC236}">
                <a16:creationId xmlns:a16="http://schemas.microsoft.com/office/drawing/2014/main" id="{33225B20-64F3-4589-A9A2-B0582174889F}"/>
              </a:ext>
            </a:extLst>
          </xdr:cNvPr>
          <xdr:cNvSpPr/>
        </xdr:nvSpPr>
        <xdr:spPr>
          <a:xfrm>
            <a:off x="10192883" y="6563179"/>
            <a:ext cx="1697656" cy="59847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25" name="Rechteck 25">
            <a:extLst>
              <a:ext uri="{FF2B5EF4-FFF2-40B4-BE49-F238E27FC236}">
                <a16:creationId xmlns:a16="http://schemas.microsoft.com/office/drawing/2014/main" id="{74E90709-0C78-4CB5-BFF0-04ACC96D9FF2}"/>
              </a:ext>
            </a:extLst>
          </xdr:cNvPr>
          <xdr:cNvSpPr/>
        </xdr:nvSpPr>
        <xdr:spPr>
          <a:xfrm>
            <a:off x="10274530" y="9253520"/>
            <a:ext cx="1697656" cy="59847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sp macro="" textlink="">
        <xdr:nvSpPr>
          <xdr:cNvPr id="26" name="Rechteck 26">
            <a:extLst>
              <a:ext uri="{FF2B5EF4-FFF2-40B4-BE49-F238E27FC236}">
                <a16:creationId xmlns:a16="http://schemas.microsoft.com/office/drawing/2014/main" id="{8A881D75-88D1-4823-83F1-9EB7A1C07B01}"/>
              </a:ext>
            </a:extLst>
          </xdr:cNvPr>
          <xdr:cNvSpPr/>
        </xdr:nvSpPr>
        <xdr:spPr>
          <a:xfrm>
            <a:off x="10274530" y="9939750"/>
            <a:ext cx="1697656" cy="59847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oneCellAnchor>
    <xdr:from>
      <xdr:col>13</xdr:col>
      <xdr:colOff>311728</xdr:colOff>
      <xdr:row>59</xdr:row>
      <xdr:rowOff>62343</xdr:rowOff>
    </xdr:from>
    <xdr:ext cx="1781178" cy="644770"/>
    <xdr:grpSp>
      <xdr:nvGrpSpPr>
        <xdr:cNvPr id="27" name="Gruppieren 27">
          <a:extLst>
            <a:ext uri="{FF2B5EF4-FFF2-40B4-BE49-F238E27FC236}">
              <a16:creationId xmlns:a16="http://schemas.microsoft.com/office/drawing/2014/main" id="{3B0D3B64-D1D7-45C2-BB57-9CEBFB826CD0}"/>
            </a:ext>
          </a:extLst>
        </xdr:cNvPr>
        <xdr:cNvGrpSpPr/>
      </xdr:nvGrpSpPr>
      <xdr:grpSpPr>
        <a:xfrm>
          <a:off x="11685284" y="11718121"/>
          <a:ext cx="1781178" cy="644770"/>
          <a:chOff x="10217728" y="11044668"/>
          <a:chExt cx="1781178" cy="644770"/>
        </a:xfrm>
      </xdr:grpSpPr>
      <xdr:sp macro="" textlink="">
        <xdr:nvSpPr>
          <xdr:cNvPr id="28" name="Textfeld 28">
            <a:extLst>
              <a:ext uri="{FF2B5EF4-FFF2-40B4-BE49-F238E27FC236}">
                <a16:creationId xmlns:a16="http://schemas.microsoft.com/office/drawing/2014/main" id="{94F754C3-0F8A-4713-B712-67F938208A73}"/>
              </a:ext>
            </a:extLst>
          </xdr:cNvPr>
          <xdr:cNvSpPr txBox="1"/>
        </xdr:nvSpPr>
        <xdr:spPr>
          <a:xfrm>
            <a:off x="10217728" y="11044668"/>
            <a:ext cx="17811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1.2        0.8        0.4</a:t>
            </a:r>
            <a:endParaRPr lang="en-DE" sz="1400" b="0" i="0" u="none" strike="noStrike" kern="0" cap="none" spc="0" baseline="0">
              <a:solidFill>
                <a:srgbClr val="000000"/>
              </a:solidFill>
              <a:uFillTx/>
              <a:latin typeface="Arial" pitchFamily="34"/>
              <a:cs typeface="Arial" pitchFamily="34"/>
            </a:endParaRPr>
          </a:p>
        </xdr:txBody>
      </xdr:sp>
      <xdr:sp macro="" textlink="">
        <xdr:nvSpPr>
          <xdr:cNvPr id="29" name="Textfeld 29">
            <a:extLst>
              <a:ext uri="{FF2B5EF4-FFF2-40B4-BE49-F238E27FC236}">
                <a16:creationId xmlns:a16="http://schemas.microsoft.com/office/drawing/2014/main" id="{E1444730-B977-4206-9E7B-4C4C9BC66ED8}"/>
              </a:ext>
            </a:extLst>
          </xdr:cNvPr>
          <xdr:cNvSpPr txBox="1"/>
        </xdr:nvSpPr>
        <xdr:spPr>
          <a:xfrm>
            <a:off x="10770181" y="11330418"/>
            <a:ext cx="8667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OD</a:t>
            </a:r>
            <a:r>
              <a:rPr lang="en-US" sz="1400" b="0" i="0" u="none" strike="noStrike" kern="0" cap="none" spc="0" baseline="-25000">
                <a:solidFill>
                  <a:srgbClr val="000000"/>
                </a:solidFill>
                <a:uFillTx/>
                <a:latin typeface="Arial" pitchFamily="34"/>
                <a:cs typeface="Arial" pitchFamily="34"/>
              </a:rPr>
              <a:t>750nm</a:t>
            </a:r>
            <a:endParaRPr lang="en-DE" sz="1400" b="0" i="0" u="none" strike="noStrike" kern="0" cap="none" spc="0" baseline="-25000">
              <a:solidFill>
                <a:srgbClr val="000000"/>
              </a:solidFill>
              <a:uFillTx/>
              <a:latin typeface="Arial" pitchFamily="34"/>
              <a:cs typeface="Arial" pitchFamily="34"/>
            </a:endParaRPr>
          </a:p>
        </xdr:txBody>
      </xdr:sp>
    </xdr:grpSp>
    <xdr:clientData/>
  </xdr:oneCellAnchor>
  <xdr:oneCellAnchor>
    <xdr:from>
      <xdr:col>15</xdr:col>
      <xdr:colOff>654628</xdr:colOff>
      <xdr:row>59</xdr:row>
      <xdr:rowOff>62343</xdr:rowOff>
    </xdr:from>
    <xdr:ext cx="1781178" cy="644770"/>
    <xdr:grpSp>
      <xdr:nvGrpSpPr>
        <xdr:cNvPr id="30" name="Gruppieren 30">
          <a:extLst>
            <a:ext uri="{FF2B5EF4-FFF2-40B4-BE49-F238E27FC236}">
              <a16:creationId xmlns:a16="http://schemas.microsoft.com/office/drawing/2014/main" id="{4C9B7E55-0C15-406E-B001-3CE6DFBAF89D}"/>
            </a:ext>
          </a:extLst>
        </xdr:cNvPr>
        <xdr:cNvGrpSpPr/>
      </xdr:nvGrpSpPr>
      <xdr:grpSpPr>
        <a:xfrm>
          <a:off x="13777961" y="11718121"/>
          <a:ext cx="1781178" cy="644770"/>
          <a:chOff x="12084628" y="11044668"/>
          <a:chExt cx="1781178" cy="644770"/>
        </a:xfrm>
      </xdr:grpSpPr>
      <xdr:sp macro="" textlink="">
        <xdr:nvSpPr>
          <xdr:cNvPr id="31" name="Textfeld 31">
            <a:extLst>
              <a:ext uri="{FF2B5EF4-FFF2-40B4-BE49-F238E27FC236}">
                <a16:creationId xmlns:a16="http://schemas.microsoft.com/office/drawing/2014/main" id="{2E4F5520-D44E-4907-B74B-42A46BF65999}"/>
              </a:ext>
            </a:extLst>
          </xdr:cNvPr>
          <xdr:cNvSpPr txBox="1"/>
        </xdr:nvSpPr>
        <xdr:spPr>
          <a:xfrm>
            <a:off x="12084628" y="11044668"/>
            <a:ext cx="17811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1.2        0.8        0.4</a:t>
            </a:r>
            <a:endParaRPr lang="en-DE" sz="1400" b="0" i="0" u="none" strike="noStrike" kern="0" cap="none" spc="0" baseline="0">
              <a:solidFill>
                <a:srgbClr val="000000"/>
              </a:solidFill>
              <a:uFillTx/>
              <a:latin typeface="Arial" pitchFamily="34"/>
              <a:cs typeface="Arial" pitchFamily="34"/>
            </a:endParaRPr>
          </a:p>
        </xdr:txBody>
      </xdr:sp>
      <xdr:sp macro="" textlink="">
        <xdr:nvSpPr>
          <xdr:cNvPr id="32" name="Textfeld 32">
            <a:extLst>
              <a:ext uri="{FF2B5EF4-FFF2-40B4-BE49-F238E27FC236}">
                <a16:creationId xmlns:a16="http://schemas.microsoft.com/office/drawing/2014/main" id="{B6FBE3D6-2B21-444C-9275-F72A6540C657}"/>
              </a:ext>
            </a:extLst>
          </xdr:cNvPr>
          <xdr:cNvSpPr txBox="1"/>
        </xdr:nvSpPr>
        <xdr:spPr>
          <a:xfrm>
            <a:off x="12637081" y="11330418"/>
            <a:ext cx="8667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OD</a:t>
            </a:r>
            <a:r>
              <a:rPr lang="en-US" sz="1400" b="0" i="0" u="none" strike="noStrike" kern="0" cap="none" spc="0" baseline="-25000">
                <a:solidFill>
                  <a:srgbClr val="000000"/>
                </a:solidFill>
                <a:uFillTx/>
                <a:latin typeface="Arial" pitchFamily="34"/>
                <a:cs typeface="Arial" pitchFamily="34"/>
              </a:rPr>
              <a:t>750nm</a:t>
            </a:r>
            <a:endParaRPr lang="en-DE" sz="1400" b="0" i="0" u="none" strike="noStrike" kern="0" cap="none" spc="0" baseline="-25000">
              <a:solidFill>
                <a:srgbClr val="000000"/>
              </a:solidFill>
              <a:uFillTx/>
              <a:latin typeface="Arial" pitchFamily="34"/>
              <a:cs typeface="Arial" pitchFamily="34"/>
            </a:endParaRPr>
          </a:p>
        </xdr:txBody>
      </xdr:sp>
    </xdr:grpSp>
    <xdr:clientData/>
  </xdr:oneCellAnchor>
  <xdr:oneCellAnchor>
    <xdr:from>
      <xdr:col>9</xdr:col>
      <xdr:colOff>703118</xdr:colOff>
      <xdr:row>59</xdr:row>
      <xdr:rowOff>62343</xdr:rowOff>
    </xdr:from>
    <xdr:ext cx="1781178" cy="644770"/>
    <xdr:grpSp>
      <xdr:nvGrpSpPr>
        <xdr:cNvPr id="33" name="Gruppieren 33">
          <a:extLst>
            <a:ext uri="{FF2B5EF4-FFF2-40B4-BE49-F238E27FC236}">
              <a16:creationId xmlns:a16="http://schemas.microsoft.com/office/drawing/2014/main" id="{E7F1818C-C8BF-416D-B5B7-3E9C656C81FA}"/>
            </a:ext>
          </a:extLst>
        </xdr:cNvPr>
        <xdr:cNvGrpSpPr/>
      </xdr:nvGrpSpPr>
      <xdr:grpSpPr>
        <a:xfrm>
          <a:off x="8577118" y="11718121"/>
          <a:ext cx="1781178" cy="644770"/>
          <a:chOff x="7561118" y="11044668"/>
          <a:chExt cx="1781178" cy="644770"/>
        </a:xfrm>
      </xdr:grpSpPr>
      <xdr:sp macro="" textlink="">
        <xdr:nvSpPr>
          <xdr:cNvPr id="34" name="Textfeld 34">
            <a:extLst>
              <a:ext uri="{FF2B5EF4-FFF2-40B4-BE49-F238E27FC236}">
                <a16:creationId xmlns:a16="http://schemas.microsoft.com/office/drawing/2014/main" id="{3E69062A-2D7B-4650-B875-7843EAE9B943}"/>
              </a:ext>
            </a:extLst>
          </xdr:cNvPr>
          <xdr:cNvSpPr txBox="1"/>
        </xdr:nvSpPr>
        <xdr:spPr>
          <a:xfrm>
            <a:off x="7561118" y="11044668"/>
            <a:ext cx="17811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1.2        0.8        0.4</a:t>
            </a:r>
            <a:endParaRPr lang="en-DE" sz="1400" b="0" i="0" u="none" strike="noStrike" kern="0" cap="none" spc="0" baseline="0">
              <a:solidFill>
                <a:srgbClr val="000000"/>
              </a:solidFill>
              <a:uFillTx/>
              <a:latin typeface="Arial" pitchFamily="34"/>
              <a:cs typeface="Arial" pitchFamily="34"/>
            </a:endParaRPr>
          </a:p>
        </xdr:txBody>
      </xdr:sp>
      <xdr:sp macro="" textlink="">
        <xdr:nvSpPr>
          <xdr:cNvPr id="35" name="Textfeld 35">
            <a:extLst>
              <a:ext uri="{FF2B5EF4-FFF2-40B4-BE49-F238E27FC236}">
                <a16:creationId xmlns:a16="http://schemas.microsoft.com/office/drawing/2014/main" id="{486EDDC2-D25C-4A77-881A-AF17F45365A1}"/>
              </a:ext>
            </a:extLst>
          </xdr:cNvPr>
          <xdr:cNvSpPr txBox="1"/>
        </xdr:nvSpPr>
        <xdr:spPr>
          <a:xfrm>
            <a:off x="8113562" y="11330418"/>
            <a:ext cx="8667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OD</a:t>
            </a:r>
            <a:r>
              <a:rPr lang="en-US" sz="1400" b="0" i="0" u="none" strike="noStrike" kern="0" cap="none" spc="0" baseline="-25000">
                <a:solidFill>
                  <a:srgbClr val="000000"/>
                </a:solidFill>
                <a:uFillTx/>
                <a:latin typeface="Arial" pitchFamily="34"/>
                <a:cs typeface="Arial" pitchFamily="34"/>
              </a:rPr>
              <a:t>750nm</a:t>
            </a:r>
            <a:endParaRPr lang="en-DE" sz="1400" b="0" i="0" u="none" strike="noStrike" kern="0" cap="none" spc="0" baseline="-25000">
              <a:solidFill>
                <a:srgbClr val="000000"/>
              </a:solidFill>
              <a:uFillTx/>
              <a:latin typeface="Arial" pitchFamily="34"/>
              <a:cs typeface="Arial" pitchFamily="34"/>
            </a:endParaRPr>
          </a:p>
        </xdr:txBody>
      </xdr:sp>
    </xdr:grpSp>
    <xdr:clientData/>
  </xdr:oneCellAnchor>
  <xdr:oneCellAnchor>
    <xdr:from>
      <xdr:col>7</xdr:col>
      <xdr:colOff>93515</xdr:colOff>
      <xdr:row>59</xdr:row>
      <xdr:rowOff>62343</xdr:rowOff>
    </xdr:from>
    <xdr:ext cx="1781178" cy="644770"/>
    <xdr:grpSp>
      <xdr:nvGrpSpPr>
        <xdr:cNvPr id="36" name="Gruppieren 36">
          <a:extLst>
            <a:ext uri="{FF2B5EF4-FFF2-40B4-BE49-F238E27FC236}">
              <a16:creationId xmlns:a16="http://schemas.microsoft.com/office/drawing/2014/main" id="{2153EA4D-5794-437A-8A44-5E97F2E374CD}"/>
            </a:ext>
          </a:extLst>
        </xdr:cNvPr>
        <xdr:cNvGrpSpPr/>
      </xdr:nvGrpSpPr>
      <xdr:grpSpPr>
        <a:xfrm>
          <a:off x="6217737" y="11718121"/>
          <a:ext cx="1781178" cy="644770"/>
          <a:chOff x="5427515" y="11044668"/>
          <a:chExt cx="1781178" cy="644770"/>
        </a:xfrm>
      </xdr:grpSpPr>
      <xdr:sp macro="" textlink="">
        <xdr:nvSpPr>
          <xdr:cNvPr id="37" name="Textfeld 37">
            <a:extLst>
              <a:ext uri="{FF2B5EF4-FFF2-40B4-BE49-F238E27FC236}">
                <a16:creationId xmlns:a16="http://schemas.microsoft.com/office/drawing/2014/main" id="{46403E3B-84E9-4338-A692-45151190B1E0}"/>
              </a:ext>
            </a:extLst>
          </xdr:cNvPr>
          <xdr:cNvSpPr txBox="1"/>
        </xdr:nvSpPr>
        <xdr:spPr>
          <a:xfrm>
            <a:off x="5427515" y="11044668"/>
            <a:ext cx="17811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1.2        0.8        0.4</a:t>
            </a:r>
            <a:endParaRPr lang="en-DE" sz="1400" b="0" i="0" u="none" strike="noStrike" kern="0" cap="none" spc="0" baseline="0">
              <a:solidFill>
                <a:srgbClr val="000000"/>
              </a:solidFill>
              <a:uFillTx/>
              <a:latin typeface="Arial" pitchFamily="34"/>
              <a:cs typeface="Arial" pitchFamily="34"/>
            </a:endParaRPr>
          </a:p>
        </xdr:txBody>
      </xdr:sp>
      <xdr:sp macro="" textlink="">
        <xdr:nvSpPr>
          <xdr:cNvPr id="38" name="Textfeld 38">
            <a:extLst>
              <a:ext uri="{FF2B5EF4-FFF2-40B4-BE49-F238E27FC236}">
                <a16:creationId xmlns:a16="http://schemas.microsoft.com/office/drawing/2014/main" id="{A1EC4613-A9E6-4993-9E59-F1852E2EF152}"/>
              </a:ext>
            </a:extLst>
          </xdr:cNvPr>
          <xdr:cNvSpPr txBox="1"/>
        </xdr:nvSpPr>
        <xdr:spPr>
          <a:xfrm>
            <a:off x="5979968" y="11330418"/>
            <a:ext cx="8667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OD</a:t>
            </a:r>
            <a:r>
              <a:rPr lang="en-US" sz="1400" b="0" i="0" u="none" strike="noStrike" kern="0" cap="none" spc="0" baseline="-25000">
                <a:solidFill>
                  <a:srgbClr val="000000"/>
                </a:solidFill>
                <a:uFillTx/>
                <a:latin typeface="Arial" pitchFamily="34"/>
                <a:cs typeface="Arial" pitchFamily="34"/>
              </a:rPr>
              <a:t>750nm</a:t>
            </a:r>
            <a:endParaRPr lang="en-DE" sz="1400" b="0" i="0" u="none" strike="noStrike" kern="0" cap="none" spc="0" baseline="-25000">
              <a:solidFill>
                <a:srgbClr val="000000"/>
              </a:solidFill>
              <a:uFillTx/>
              <a:latin typeface="Arial" pitchFamily="34"/>
              <a:cs typeface="Arial" pitchFamily="34"/>
            </a:endParaRPr>
          </a:p>
        </xdr:txBody>
      </xdr:sp>
    </xdr:grpSp>
    <xdr:clientData/>
  </xdr:oneCellAnchor>
  <xdr:oneCellAnchor>
    <xdr:from>
      <xdr:col>6</xdr:col>
      <xdr:colOff>690070</xdr:colOff>
      <xdr:row>62</xdr:row>
      <xdr:rowOff>183026</xdr:rowOff>
    </xdr:from>
    <xdr:ext cx="4248275" cy="2414"/>
    <xdr:cxnSp macro="">
      <xdr:nvCxnSpPr>
        <xdr:cNvPr id="39" name="Gerader Verbinder 40">
          <a:extLst>
            <a:ext uri="{FF2B5EF4-FFF2-40B4-BE49-F238E27FC236}">
              <a16:creationId xmlns:a16="http://schemas.microsoft.com/office/drawing/2014/main" id="{94585063-225F-4340-A039-740E8210C783}"/>
            </a:ext>
          </a:extLst>
        </xdr:cNvPr>
        <xdr:cNvCxnSpPr/>
      </xdr:nvCxnSpPr>
      <xdr:spPr>
        <a:xfrm flipV="1">
          <a:off x="5262070" y="11403476"/>
          <a:ext cx="4248275" cy="2414"/>
        </a:xfrm>
        <a:prstGeom prst="straightConnector1">
          <a:avLst/>
        </a:prstGeom>
        <a:noFill/>
        <a:ln w="19046" cap="flat">
          <a:solidFill>
            <a:srgbClr val="000000"/>
          </a:solidFill>
          <a:prstDash val="solid"/>
          <a:miter/>
        </a:ln>
      </xdr:spPr>
    </xdr:cxnSp>
    <xdr:clientData/>
  </xdr:oneCellAnchor>
  <xdr:oneCellAnchor>
    <xdr:from>
      <xdr:col>6</xdr:col>
      <xdr:colOff>703383</xdr:colOff>
      <xdr:row>62</xdr:row>
      <xdr:rowOff>189033</xdr:rowOff>
    </xdr:from>
    <xdr:ext cx="4256943" cy="359020"/>
    <xdr:sp macro="" textlink="">
      <xdr:nvSpPr>
        <xdr:cNvPr id="40" name="Textfeld 43">
          <a:extLst>
            <a:ext uri="{FF2B5EF4-FFF2-40B4-BE49-F238E27FC236}">
              <a16:creationId xmlns:a16="http://schemas.microsoft.com/office/drawing/2014/main" id="{1764D296-D375-400A-81CC-12092F2AF339}"/>
            </a:ext>
          </a:extLst>
        </xdr:cNvPr>
        <xdr:cNvSpPr txBox="1"/>
      </xdr:nvSpPr>
      <xdr:spPr>
        <a:xfrm>
          <a:off x="5275383" y="11399958"/>
          <a:ext cx="4256943" cy="359020"/>
        </a:xfrm>
        <a:prstGeom prst="rect">
          <a:avLst/>
        </a:prstGeom>
        <a:noFill/>
        <a:ln cap="flat">
          <a:noFill/>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+ 2.5 µM CuSO</a:t>
          </a:r>
          <a:r>
            <a:rPr lang="en-US" sz="1400" b="0" i="0" u="none" strike="noStrike" kern="0" cap="none" spc="0" baseline="-25000">
              <a:solidFill>
                <a:srgbClr val="000000"/>
              </a:solidFill>
              <a:uFillTx/>
              <a:latin typeface="Arial" pitchFamily="34"/>
              <a:cs typeface="Arial" pitchFamily="34"/>
            </a:rPr>
            <a:t>4</a:t>
          </a:r>
          <a:endParaRPr lang="en-DE" sz="1400" b="0" i="0" u="none" strike="noStrike" kern="0" cap="none" spc="0" baseline="-25000">
            <a:solidFill>
              <a:srgbClr val="000000"/>
            </a:solidFill>
            <a:uFillTx/>
            <a:latin typeface="Arial" pitchFamily="34"/>
            <a:cs typeface="Arial" pitchFamily="34"/>
          </a:endParaRPr>
        </a:p>
      </xdr:txBody>
    </xdr:sp>
    <xdr:clientData/>
  </xdr:oneCellAnchor>
  <xdr:oneCellAnchor>
    <xdr:from>
      <xdr:col>13</xdr:col>
      <xdr:colOff>21854</xdr:colOff>
      <xdr:row>62</xdr:row>
      <xdr:rowOff>183026</xdr:rowOff>
    </xdr:from>
    <xdr:ext cx="4248275" cy="2414"/>
    <xdr:cxnSp macro="">
      <xdr:nvCxnSpPr>
        <xdr:cNvPr id="41" name="Gerader Verbinder 44">
          <a:extLst>
            <a:ext uri="{FF2B5EF4-FFF2-40B4-BE49-F238E27FC236}">
              <a16:creationId xmlns:a16="http://schemas.microsoft.com/office/drawing/2014/main" id="{BCEF0C80-A4FC-4830-A8AB-5F97F5F0B519}"/>
            </a:ext>
          </a:extLst>
        </xdr:cNvPr>
        <xdr:cNvCxnSpPr/>
      </xdr:nvCxnSpPr>
      <xdr:spPr>
        <a:xfrm flipV="1">
          <a:off x="9927854" y="11403476"/>
          <a:ext cx="4248275" cy="2414"/>
        </a:xfrm>
        <a:prstGeom prst="straightConnector1">
          <a:avLst/>
        </a:prstGeom>
        <a:noFill/>
        <a:ln w="19046" cap="flat">
          <a:solidFill>
            <a:srgbClr val="000000"/>
          </a:solidFill>
          <a:prstDash val="solid"/>
          <a:miter/>
        </a:ln>
      </xdr:spPr>
    </xdr:cxnSp>
    <xdr:clientData/>
  </xdr:oneCellAnchor>
  <xdr:oneCellAnchor>
    <xdr:from>
      <xdr:col>13</xdr:col>
      <xdr:colOff>20519</xdr:colOff>
      <xdr:row>62</xdr:row>
      <xdr:rowOff>189033</xdr:rowOff>
    </xdr:from>
    <xdr:ext cx="4256943" cy="359020"/>
    <xdr:sp macro="" textlink="">
      <xdr:nvSpPr>
        <xdr:cNvPr id="42" name="Textfeld 45">
          <a:extLst>
            <a:ext uri="{FF2B5EF4-FFF2-40B4-BE49-F238E27FC236}">
              <a16:creationId xmlns:a16="http://schemas.microsoft.com/office/drawing/2014/main" id="{7FFC439B-1414-456F-9068-A7D2C3F39655}"/>
            </a:ext>
          </a:extLst>
        </xdr:cNvPr>
        <xdr:cNvSpPr txBox="1"/>
      </xdr:nvSpPr>
      <xdr:spPr>
        <a:xfrm>
          <a:off x="9926519" y="11399958"/>
          <a:ext cx="4256943" cy="359020"/>
        </a:xfrm>
        <a:prstGeom prst="rect">
          <a:avLst/>
        </a:prstGeom>
        <a:noFill/>
        <a:ln cap="flat">
          <a:noFill/>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 Cu</a:t>
          </a:r>
          <a:endParaRPr lang="en-DE" sz="1400" b="0" i="0" u="none" strike="noStrike" kern="0" cap="none" spc="0" baseline="-25000">
            <a:solidFill>
              <a:srgbClr val="000000"/>
            </a:solidFill>
            <a:uFillTx/>
            <a:latin typeface="Arial" pitchFamily="34"/>
            <a:cs typeface="Arial" pitchFamily="34"/>
          </a:endParaRPr>
        </a:p>
      </xdr:txBody>
    </xdr:sp>
    <xdr:clientData/>
  </xdr:oneCellAnchor>
  <xdr:oneCellAnchor>
    <xdr:from>
      <xdr:col>22</xdr:col>
      <xdr:colOff>754855</xdr:colOff>
      <xdr:row>33</xdr:row>
      <xdr:rowOff>155969</xdr:rowOff>
    </xdr:from>
    <xdr:ext cx="1009653" cy="4626434"/>
    <xdr:sp macro="" textlink="">
      <xdr:nvSpPr>
        <xdr:cNvPr id="44" name="Textfeld 61">
          <a:extLst>
            <a:ext uri="{FF2B5EF4-FFF2-40B4-BE49-F238E27FC236}">
              <a16:creationId xmlns:a16="http://schemas.microsoft.com/office/drawing/2014/main" id="{D59B4E3E-B9F6-488C-AA98-2E8C1B2DF7C2}"/>
            </a:ext>
          </a:extLst>
        </xdr:cNvPr>
        <xdr:cNvSpPr txBox="1"/>
      </xdr:nvSpPr>
      <xdr:spPr>
        <a:xfrm>
          <a:off x="17518855" y="6128144"/>
          <a:ext cx="1009653" cy="4626434"/>
        </a:xfrm>
        <a:prstGeom prst="rect">
          <a:avLst/>
        </a:prstGeom>
        <a:noFill/>
        <a:ln cap="flat">
          <a:noFill/>
        </a:ln>
      </xdr:spPr>
      <xdr:txBody>
        <a:bodyPr vert="horz" wrap="square" lIns="91440" tIns="45720" rIns="91440" bIns="45720" anchor="t" anchorCtr="0" compatLnSpc="0">
          <a:noAutofit/>
        </a:bodyPr>
        <a:lstStyle/>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24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kaiC3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kaiA3</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l-GR" sz="1800" b="0" i="0" u="none" strike="noStrike" kern="0" cap="none" spc="0" baseline="0">
              <a:solidFill>
                <a:srgbClr val="000000"/>
              </a:solidFill>
              <a:uFillTx/>
              <a:latin typeface="Arial" pitchFamily="34"/>
              <a:cs typeface="Arial" pitchFamily="34"/>
            </a:rPr>
            <a:t>Δ</a:t>
          </a:r>
          <a:r>
            <a:rPr lang="en-US" sz="1800" b="0" i="1" u="none" strike="noStrike" kern="0" cap="none" spc="0" baseline="0">
              <a:solidFill>
                <a:srgbClr val="000000"/>
              </a:solidFill>
              <a:uFillTx/>
              <a:latin typeface="Arial" pitchFamily="34"/>
              <a:cs typeface="Arial" pitchFamily="34"/>
            </a:rPr>
            <a:t>rpaA</a:t>
          </a: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kern="0" cap="none" spc="0" baseline="0">
            <a:solidFill>
              <a:srgbClr val="000000"/>
            </a:solidFill>
            <a:uFillTx/>
            <a:latin typeface="Arial" pitchFamily="34"/>
            <a:cs typeface="Arial" pitchFamily="34"/>
          </a:endParaRPr>
        </a:p>
        <a:p>
          <a:pPr marL="0" marR="0" lvl="0" indent="0" algn="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800" b="0" i="0" u="none" strike="noStrike" kern="0" cap="none" spc="0" baseline="0">
              <a:solidFill>
                <a:srgbClr val="000000"/>
              </a:solidFill>
              <a:uFillTx/>
              <a:latin typeface="Arial" pitchFamily="34"/>
              <a:cs typeface="Arial" pitchFamily="34"/>
            </a:rPr>
            <a:t>WT</a:t>
          </a:r>
          <a:endParaRPr lang="en-DE" sz="1800" b="0" i="0" u="none" strike="noStrike" kern="0" cap="none" spc="0" baseline="0">
            <a:solidFill>
              <a:srgbClr val="000000"/>
            </a:solidFill>
            <a:uFillTx/>
            <a:latin typeface="Arial" pitchFamily="34"/>
            <a:cs typeface="Arial" pitchFamily="34"/>
          </a:endParaRPr>
        </a:p>
      </xdr:txBody>
    </xdr:sp>
    <xdr:clientData/>
  </xdr:oneCellAnchor>
  <xdr:twoCellAnchor>
    <xdr:from>
      <xdr:col>24</xdr:col>
      <xdr:colOff>246129</xdr:colOff>
      <xdr:row>34</xdr:row>
      <xdr:rowOff>111063</xdr:rowOff>
    </xdr:from>
    <xdr:to>
      <xdr:col>30</xdr:col>
      <xdr:colOff>404631</xdr:colOff>
      <xdr:row>59</xdr:row>
      <xdr:rowOff>73901</xdr:rowOff>
    </xdr:to>
    <xdr:grpSp>
      <xdr:nvGrpSpPr>
        <xdr:cNvPr id="53" name="Group 52">
          <a:extLst>
            <a:ext uri="{FF2B5EF4-FFF2-40B4-BE49-F238E27FC236}">
              <a16:creationId xmlns:a16="http://schemas.microsoft.com/office/drawing/2014/main" id="{FDA5FAD4-77ED-4867-B557-AB48A7A2D7B1}"/>
            </a:ext>
          </a:extLst>
        </xdr:cNvPr>
        <xdr:cNvGrpSpPr/>
      </xdr:nvGrpSpPr>
      <xdr:grpSpPr>
        <a:xfrm>
          <a:off x="21243462" y="6827952"/>
          <a:ext cx="5407836" cy="4901727"/>
          <a:chOff x="18534129" y="6323480"/>
          <a:chExt cx="4730502" cy="4460754"/>
        </a:xfrm>
      </xdr:grpSpPr>
      <xdr:pic>
        <xdr:nvPicPr>
          <xdr:cNvPr id="43" name="Grafik 60">
            <a:extLst>
              <a:ext uri="{FF2B5EF4-FFF2-40B4-BE49-F238E27FC236}">
                <a16:creationId xmlns:a16="http://schemas.microsoft.com/office/drawing/2014/main" id="{1D9A4BB9-0CC9-49F4-8209-D9121F4C9E20}"/>
              </a:ext>
            </a:extLst>
          </xdr:cNvPr>
          <xdr:cNvPicPr>
            <a:picLocks noChangeAspect="1"/>
          </xdr:cNvPicPr>
        </xdr:nvPicPr>
        <xdr:blipFill>
          <a:blip xmlns:r="http://schemas.openxmlformats.org/officeDocument/2006/relationships" r:embed="rId4"/>
          <a:stretch>
            <a:fillRect/>
          </a:stretch>
        </xdr:blipFill>
        <xdr:spPr>
          <a:xfrm rot="16200004">
            <a:off x="18669003" y="6188606"/>
            <a:ext cx="4460754" cy="4730502"/>
          </a:xfrm>
          <a:prstGeom prst="rect">
            <a:avLst/>
          </a:prstGeom>
          <a:noFill/>
          <a:ln cap="flat">
            <a:noFill/>
          </a:ln>
        </xdr:spPr>
      </xdr:pic>
      <xdr:sp macro="" textlink="">
        <xdr:nvSpPr>
          <xdr:cNvPr id="45" name="Rechteck 62">
            <a:extLst>
              <a:ext uri="{FF2B5EF4-FFF2-40B4-BE49-F238E27FC236}">
                <a16:creationId xmlns:a16="http://schemas.microsoft.com/office/drawing/2014/main" id="{33A50A99-B104-49C7-9529-75568C554F83}"/>
              </a:ext>
            </a:extLst>
          </xdr:cNvPr>
          <xdr:cNvSpPr/>
        </xdr:nvSpPr>
        <xdr:spPr>
          <a:xfrm>
            <a:off x="19298945" y="7534606"/>
            <a:ext cx="1615433" cy="649434"/>
          </a:xfrm>
          <a:prstGeom prst="rect">
            <a:avLst/>
          </a:prstGeom>
          <a:noFill/>
          <a:ln w="19046"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DE" sz="1100" b="0" i="0" u="none" strike="noStrike" kern="0" cap="none" spc="0" baseline="0">
              <a:solidFill>
                <a:srgbClr val="FFFFFF"/>
              </a:solidFill>
              <a:uFillTx/>
              <a:latin typeface="Aptos Narrow"/>
            </a:endParaRPr>
          </a:p>
        </xdr:txBody>
      </xdr:sp>
    </xdr:grpSp>
    <xdr:clientData/>
  </xdr:twoCellAnchor>
  <xdr:oneCellAnchor>
    <xdr:from>
      <xdr:col>25</xdr:col>
      <xdr:colOff>199384</xdr:colOff>
      <xdr:row>58</xdr:row>
      <xdr:rowOff>73270</xdr:rowOff>
    </xdr:from>
    <xdr:ext cx="1781178" cy="644770"/>
    <xdr:grpSp>
      <xdr:nvGrpSpPr>
        <xdr:cNvPr id="46" name="Gruppieren 63">
          <a:extLst>
            <a:ext uri="{FF2B5EF4-FFF2-40B4-BE49-F238E27FC236}">
              <a16:creationId xmlns:a16="http://schemas.microsoft.com/office/drawing/2014/main" id="{95477DCF-409A-4F98-AAD6-E79B7364505B}"/>
            </a:ext>
          </a:extLst>
        </xdr:cNvPr>
        <xdr:cNvGrpSpPr/>
      </xdr:nvGrpSpPr>
      <xdr:grpSpPr>
        <a:xfrm>
          <a:off x="22071606" y="11531492"/>
          <a:ext cx="1781178" cy="644770"/>
          <a:chOff x="19249384" y="10865095"/>
          <a:chExt cx="1781178" cy="644770"/>
        </a:xfrm>
      </xdr:grpSpPr>
      <xdr:sp macro="" textlink="">
        <xdr:nvSpPr>
          <xdr:cNvPr id="47" name="Textfeld 64">
            <a:extLst>
              <a:ext uri="{FF2B5EF4-FFF2-40B4-BE49-F238E27FC236}">
                <a16:creationId xmlns:a16="http://schemas.microsoft.com/office/drawing/2014/main" id="{FA8426B1-2C8E-4E1F-9F56-D09F70AD58C3}"/>
              </a:ext>
            </a:extLst>
          </xdr:cNvPr>
          <xdr:cNvSpPr txBox="1"/>
        </xdr:nvSpPr>
        <xdr:spPr>
          <a:xfrm>
            <a:off x="19249384" y="10865095"/>
            <a:ext cx="17811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1.2        0.8        0.4</a:t>
            </a:r>
            <a:endParaRPr lang="en-DE" sz="1400" b="0" i="0" u="none" strike="noStrike" kern="0" cap="none" spc="0" baseline="0">
              <a:solidFill>
                <a:srgbClr val="000000"/>
              </a:solidFill>
              <a:uFillTx/>
              <a:latin typeface="Arial" pitchFamily="34"/>
              <a:cs typeface="Arial" pitchFamily="34"/>
            </a:endParaRPr>
          </a:p>
        </xdr:txBody>
      </xdr:sp>
      <xdr:sp macro="" textlink="">
        <xdr:nvSpPr>
          <xdr:cNvPr id="48" name="Textfeld 65">
            <a:extLst>
              <a:ext uri="{FF2B5EF4-FFF2-40B4-BE49-F238E27FC236}">
                <a16:creationId xmlns:a16="http://schemas.microsoft.com/office/drawing/2014/main" id="{4DCC89ED-9F72-4610-A31D-2307986AAE3D}"/>
              </a:ext>
            </a:extLst>
          </xdr:cNvPr>
          <xdr:cNvSpPr txBox="1"/>
        </xdr:nvSpPr>
        <xdr:spPr>
          <a:xfrm>
            <a:off x="19801837" y="11150845"/>
            <a:ext cx="866778" cy="35902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0" i="0" u="none" strike="noStrike" kern="0" cap="none" spc="0" baseline="0">
                <a:solidFill>
                  <a:srgbClr val="000000"/>
                </a:solidFill>
                <a:uFillTx/>
                <a:latin typeface="Arial" pitchFamily="34"/>
                <a:cs typeface="Arial" pitchFamily="34"/>
              </a:rPr>
              <a:t>OD</a:t>
            </a:r>
            <a:r>
              <a:rPr lang="en-US" sz="1400" b="0" i="0" u="none" strike="noStrike" kern="0" cap="none" spc="0" baseline="-25000">
                <a:solidFill>
                  <a:srgbClr val="000000"/>
                </a:solidFill>
                <a:uFillTx/>
                <a:latin typeface="Arial" pitchFamily="34"/>
                <a:cs typeface="Arial" pitchFamily="34"/>
              </a:rPr>
              <a:t>750nm</a:t>
            </a:r>
            <a:endParaRPr lang="en-DE" sz="1400" b="0" i="0" u="none" strike="noStrike" kern="0" cap="none" spc="0" baseline="-25000">
              <a:solidFill>
                <a:srgbClr val="000000"/>
              </a:solidFill>
              <a:uFillTx/>
              <a:latin typeface="Arial" pitchFamily="34"/>
              <a:cs typeface="Arial" pitchFamily="34"/>
            </a:endParaRPr>
          </a:p>
        </xdr:txBody>
      </xdr:sp>
    </xdr:grpSp>
    <xdr:clientData/>
  </xdr:oneCellAnchor>
  <xdr:oneCellAnchor>
    <xdr:from>
      <xdr:col>27</xdr:col>
      <xdr:colOff>325380</xdr:colOff>
      <xdr:row>34</xdr:row>
      <xdr:rowOff>111063</xdr:rowOff>
    </xdr:from>
    <xdr:ext cx="14996" cy="4465143"/>
    <xdr:cxnSp macro="">
      <xdr:nvCxnSpPr>
        <xdr:cNvPr id="49" name="Gerader Verbinder 67">
          <a:extLst>
            <a:ext uri="{FF2B5EF4-FFF2-40B4-BE49-F238E27FC236}">
              <a16:creationId xmlns:a16="http://schemas.microsoft.com/office/drawing/2014/main" id="{608000B8-4AC0-4D9A-B4A8-B6AEE2C7010F}"/>
            </a:ext>
          </a:extLst>
        </xdr:cNvPr>
        <xdr:cNvCxnSpPr>
          <a:stCxn id="43" idx="3"/>
        </xdr:cNvCxnSpPr>
      </xdr:nvCxnSpPr>
      <xdr:spPr>
        <a:xfrm>
          <a:off x="20899380" y="6264213"/>
          <a:ext cx="14996" cy="4465143"/>
        </a:xfrm>
        <a:prstGeom prst="straightConnector1">
          <a:avLst/>
        </a:prstGeom>
        <a:noFill/>
        <a:ln w="19046" cap="flat">
          <a:solidFill>
            <a:srgbClr val="000000"/>
          </a:solidFill>
          <a:prstDash val="solid"/>
          <a:miter/>
        </a:ln>
      </xdr:spPr>
    </xdr:cxn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9</xdr:row>
      <xdr:rowOff>95250</xdr:rowOff>
    </xdr:from>
    <xdr:to>
      <xdr:col>6</xdr:col>
      <xdr:colOff>343939</xdr:colOff>
      <xdr:row>23</xdr:row>
      <xdr:rowOff>176992</xdr:rowOff>
    </xdr:to>
    <xdr:pic>
      <xdr:nvPicPr>
        <xdr:cNvPr id="3" name="Picture 2">
          <a:extLst>
            <a:ext uri="{FF2B5EF4-FFF2-40B4-BE49-F238E27FC236}">
              <a16:creationId xmlns:a16="http://schemas.microsoft.com/office/drawing/2014/main" id="{54657DE8-4C83-44AE-A060-149A13A2D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4024313"/>
          <a:ext cx="4630189" cy="2748742"/>
        </a:xfrm>
        <a:prstGeom prst="rect">
          <a:avLst/>
        </a:prstGeom>
      </xdr:spPr>
    </xdr:pic>
    <xdr:clientData/>
  </xdr:twoCellAnchor>
  <xdr:twoCellAnchor editAs="oneCell">
    <xdr:from>
      <xdr:col>8</xdr:col>
      <xdr:colOff>500063</xdr:colOff>
      <xdr:row>9</xdr:row>
      <xdr:rowOff>0</xdr:rowOff>
    </xdr:from>
    <xdr:to>
      <xdr:col>14</xdr:col>
      <xdr:colOff>206347</xdr:colOff>
      <xdr:row>23</xdr:row>
      <xdr:rowOff>187036</xdr:rowOff>
    </xdr:to>
    <xdr:pic>
      <xdr:nvPicPr>
        <xdr:cNvPr id="5" name="Picture 4">
          <a:extLst>
            <a:ext uri="{FF2B5EF4-FFF2-40B4-BE49-F238E27FC236}">
              <a16:creationId xmlns:a16="http://schemas.microsoft.com/office/drawing/2014/main" id="{A521121D-D71F-4B44-98A7-E87310D686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96063" y="3929063"/>
          <a:ext cx="4278284" cy="2854036"/>
        </a:xfrm>
        <a:prstGeom prst="rect">
          <a:avLst/>
        </a:prstGeom>
      </xdr:spPr>
    </xdr:pic>
    <xdr:clientData/>
  </xdr:twoCellAnchor>
  <xdr:twoCellAnchor editAs="oneCell">
    <xdr:from>
      <xdr:col>1</xdr:col>
      <xdr:colOff>0</xdr:colOff>
      <xdr:row>35</xdr:row>
      <xdr:rowOff>0</xdr:rowOff>
    </xdr:from>
    <xdr:to>
      <xdr:col>6</xdr:col>
      <xdr:colOff>631767</xdr:colOff>
      <xdr:row>51</xdr:row>
      <xdr:rowOff>22167</xdr:rowOff>
    </xdr:to>
    <xdr:pic>
      <xdr:nvPicPr>
        <xdr:cNvPr id="7" name="Picture 6">
          <a:extLst>
            <a:ext uri="{FF2B5EF4-FFF2-40B4-BE49-F238E27FC236}">
              <a16:creationId xmlns:a16="http://schemas.microsoft.com/office/drawing/2014/main" id="{A503D263-4565-4E5E-A324-F53639443B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0" y="9120188"/>
          <a:ext cx="4441767" cy="3070167"/>
        </a:xfrm>
        <a:prstGeom prst="rect">
          <a:avLst/>
        </a:prstGeom>
      </xdr:spPr>
    </xdr:pic>
    <xdr:clientData/>
  </xdr:twoCellAnchor>
  <xdr:twoCellAnchor editAs="oneCell">
    <xdr:from>
      <xdr:col>9</xdr:col>
      <xdr:colOff>0</xdr:colOff>
      <xdr:row>35</xdr:row>
      <xdr:rowOff>0</xdr:rowOff>
    </xdr:from>
    <xdr:to>
      <xdr:col>14</xdr:col>
      <xdr:colOff>640080</xdr:colOff>
      <xdr:row>51</xdr:row>
      <xdr:rowOff>36022</xdr:rowOff>
    </xdr:to>
    <xdr:pic>
      <xdr:nvPicPr>
        <xdr:cNvPr id="9" name="Picture 8">
          <a:extLst>
            <a:ext uri="{FF2B5EF4-FFF2-40B4-BE49-F238E27FC236}">
              <a16:creationId xmlns:a16="http://schemas.microsoft.com/office/drawing/2014/main" id="{74D89A5E-4F32-4B24-B2C8-C0307F7BF8B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0" y="9120188"/>
          <a:ext cx="4450080" cy="3084022"/>
        </a:xfrm>
        <a:prstGeom prst="rect">
          <a:avLst/>
        </a:prstGeom>
      </xdr:spPr>
    </xdr:pic>
    <xdr:clientData/>
  </xdr:twoCellAnchor>
  <xdr:twoCellAnchor editAs="oneCell">
    <xdr:from>
      <xdr:col>1</xdr:col>
      <xdr:colOff>0</xdr:colOff>
      <xdr:row>63</xdr:row>
      <xdr:rowOff>0</xdr:rowOff>
    </xdr:from>
    <xdr:to>
      <xdr:col>6</xdr:col>
      <xdr:colOff>637309</xdr:colOff>
      <xdr:row>78</xdr:row>
      <xdr:rowOff>123998</xdr:rowOff>
    </xdr:to>
    <xdr:pic>
      <xdr:nvPicPr>
        <xdr:cNvPr id="11" name="Picture 10">
          <a:extLst>
            <a:ext uri="{FF2B5EF4-FFF2-40B4-BE49-F238E27FC236}">
              <a16:creationId xmlns:a16="http://schemas.microsoft.com/office/drawing/2014/main" id="{A17CD543-884C-48E6-8AB9-4618C611E5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2000" y="14549438"/>
          <a:ext cx="4447309" cy="2981498"/>
        </a:xfrm>
        <a:prstGeom prst="rect">
          <a:avLst/>
        </a:prstGeom>
      </xdr:spPr>
    </xdr:pic>
    <xdr:clientData/>
  </xdr:twoCellAnchor>
  <xdr:twoCellAnchor editAs="oneCell">
    <xdr:from>
      <xdr:col>9</xdr:col>
      <xdr:colOff>23813</xdr:colOff>
      <xdr:row>62</xdr:row>
      <xdr:rowOff>166687</xdr:rowOff>
    </xdr:from>
    <xdr:to>
      <xdr:col>14</xdr:col>
      <xdr:colOff>483784</xdr:colOff>
      <xdr:row>78</xdr:row>
      <xdr:rowOff>69705</xdr:rowOff>
    </xdr:to>
    <xdr:pic>
      <xdr:nvPicPr>
        <xdr:cNvPr id="13" name="Picture 12">
          <a:extLst>
            <a:ext uri="{FF2B5EF4-FFF2-40B4-BE49-F238E27FC236}">
              <a16:creationId xmlns:a16="http://schemas.microsoft.com/office/drawing/2014/main" id="{2B8870B7-AC36-41DE-BFF4-F2EF431280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881813" y="14525625"/>
          <a:ext cx="4269971" cy="29510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1333500</xdr:rowOff>
    </xdr:from>
    <xdr:to>
      <xdr:col>15</xdr:col>
      <xdr:colOff>685800</xdr:colOff>
      <xdr:row>40</xdr:row>
      <xdr:rowOff>47444</xdr:rowOff>
    </xdr:to>
    <xdr:pic>
      <xdr:nvPicPr>
        <xdr:cNvPr id="3" name="Picture 2">
          <a:extLst>
            <a:ext uri="{FF2B5EF4-FFF2-40B4-BE49-F238E27FC236}">
              <a16:creationId xmlns:a16="http://schemas.microsoft.com/office/drawing/2014/main" id="{3FD50C50-1C02-43DD-A1A6-F83EC7866D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24000"/>
          <a:ext cx="12115800" cy="75912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289560</xdr:colOff>
      <xdr:row>4</xdr:row>
      <xdr:rowOff>152399</xdr:rowOff>
    </xdr:from>
    <xdr:ext cx="4640580" cy="3755787"/>
    <xdr:pic>
      <xdr:nvPicPr>
        <xdr:cNvPr id="2" name="Grafik 2">
          <a:extLst>
            <a:ext uri="{FF2B5EF4-FFF2-40B4-BE49-F238E27FC236}">
              <a16:creationId xmlns:a16="http://schemas.microsoft.com/office/drawing/2014/main" id="{E401DBAE-24DC-422A-AA3A-C65F84CDE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560" y="914399"/>
          <a:ext cx="4640580" cy="3755787"/>
        </a:xfrm>
        <a:prstGeom prst="rect">
          <a:avLst/>
        </a:prstGeom>
        <a:ln>
          <a:solidFill>
            <a:sysClr val="windowText" lastClr="000000"/>
          </a:solidFill>
        </a:ln>
      </xdr:spPr>
    </xdr:pic>
    <xdr:clientData/>
  </xdr:oneCellAnchor>
  <xdr:oneCellAnchor>
    <xdr:from>
      <xdr:col>0</xdr:col>
      <xdr:colOff>243840</xdr:colOff>
      <xdr:row>27</xdr:row>
      <xdr:rowOff>167640</xdr:rowOff>
    </xdr:from>
    <xdr:ext cx="4706756" cy="1451610"/>
    <xdr:pic>
      <xdr:nvPicPr>
        <xdr:cNvPr id="3" name="Grafik 4">
          <a:extLst>
            <a:ext uri="{FF2B5EF4-FFF2-40B4-BE49-F238E27FC236}">
              <a16:creationId xmlns:a16="http://schemas.microsoft.com/office/drawing/2014/main" id="{342ED183-5C17-4DC3-B1B0-798C2655E2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5311140"/>
          <a:ext cx="4706756" cy="1451610"/>
        </a:xfrm>
        <a:prstGeom prst="rect">
          <a:avLst/>
        </a:prstGeom>
      </xdr:spPr>
    </xdr:pic>
    <xdr:clientData/>
  </xdr:oneCellAnchor>
  <xdr:twoCellAnchor>
    <xdr:from>
      <xdr:col>0</xdr:col>
      <xdr:colOff>788670</xdr:colOff>
      <xdr:row>14</xdr:row>
      <xdr:rowOff>140970</xdr:rowOff>
    </xdr:from>
    <xdr:to>
      <xdr:col>6</xdr:col>
      <xdr:colOff>53340</xdr:colOff>
      <xdr:row>19</xdr:row>
      <xdr:rowOff>68580</xdr:rowOff>
    </xdr:to>
    <xdr:sp macro="" textlink="">
      <xdr:nvSpPr>
        <xdr:cNvPr id="4" name="Rechteck 5">
          <a:extLst>
            <a:ext uri="{FF2B5EF4-FFF2-40B4-BE49-F238E27FC236}">
              <a16:creationId xmlns:a16="http://schemas.microsoft.com/office/drawing/2014/main" id="{C36A8BE3-8555-42B6-9AC0-054A1E882BF9}"/>
            </a:ext>
          </a:extLst>
        </xdr:cNvPr>
        <xdr:cNvSpPr/>
      </xdr:nvSpPr>
      <xdr:spPr>
        <a:xfrm>
          <a:off x="760095" y="2807970"/>
          <a:ext cx="3865245" cy="88011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8</xdr:col>
      <xdr:colOff>735330</xdr:colOff>
      <xdr:row>4</xdr:row>
      <xdr:rowOff>144780</xdr:rowOff>
    </xdr:from>
    <xdr:ext cx="4646968" cy="3783330"/>
    <xdr:pic>
      <xdr:nvPicPr>
        <xdr:cNvPr id="5" name="Grafik 7">
          <a:extLst>
            <a:ext uri="{FF2B5EF4-FFF2-40B4-BE49-F238E27FC236}">
              <a16:creationId xmlns:a16="http://schemas.microsoft.com/office/drawing/2014/main" id="{6FFADCB2-2154-4506-A849-007A450848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31330" y="906780"/>
          <a:ext cx="4646968" cy="3783330"/>
        </a:xfrm>
        <a:prstGeom prst="rect">
          <a:avLst/>
        </a:prstGeom>
        <a:ln>
          <a:solidFill>
            <a:sysClr val="windowText" lastClr="000000"/>
          </a:solidFill>
        </a:ln>
      </xdr:spPr>
    </xdr:pic>
    <xdr:clientData/>
  </xdr:oneCellAnchor>
  <xdr:oneCellAnchor>
    <xdr:from>
      <xdr:col>8</xdr:col>
      <xdr:colOff>323850</xdr:colOff>
      <xdr:row>27</xdr:row>
      <xdr:rowOff>110489</xdr:rowOff>
    </xdr:from>
    <xdr:ext cx="5836920" cy="1470009"/>
    <xdr:pic>
      <xdr:nvPicPr>
        <xdr:cNvPr id="6" name="Grafik 9">
          <a:extLst>
            <a:ext uri="{FF2B5EF4-FFF2-40B4-BE49-F238E27FC236}">
              <a16:creationId xmlns:a16="http://schemas.microsoft.com/office/drawing/2014/main" id="{BC0E3A09-E231-45FC-9612-81204FE9E4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19850" y="5253989"/>
          <a:ext cx="5836920" cy="1470009"/>
        </a:xfrm>
        <a:prstGeom prst="rect">
          <a:avLst/>
        </a:prstGeom>
      </xdr:spPr>
    </xdr:pic>
    <xdr:clientData/>
  </xdr:oneCellAnchor>
  <xdr:oneCellAnchor>
    <xdr:from>
      <xdr:col>17</xdr:col>
      <xdr:colOff>461010</xdr:colOff>
      <xdr:row>4</xdr:row>
      <xdr:rowOff>68580</xdr:rowOff>
    </xdr:from>
    <xdr:ext cx="4973743" cy="4034790"/>
    <xdr:pic>
      <xdr:nvPicPr>
        <xdr:cNvPr id="7" name="Grafik 11">
          <a:extLst>
            <a:ext uri="{FF2B5EF4-FFF2-40B4-BE49-F238E27FC236}">
              <a16:creationId xmlns:a16="http://schemas.microsoft.com/office/drawing/2014/main" id="{45C58EF8-05E3-4A19-BB71-734582E2396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415010" y="830580"/>
          <a:ext cx="4973743" cy="4034790"/>
        </a:xfrm>
        <a:prstGeom prst="rect">
          <a:avLst/>
        </a:prstGeom>
        <a:ln>
          <a:solidFill>
            <a:sysClr val="windowText" lastClr="000000"/>
          </a:solidFill>
        </a:ln>
      </xdr:spPr>
    </xdr:pic>
    <xdr:clientData/>
  </xdr:oneCellAnchor>
  <xdr:oneCellAnchor>
    <xdr:from>
      <xdr:col>17</xdr:col>
      <xdr:colOff>417603</xdr:colOff>
      <xdr:row>27</xdr:row>
      <xdr:rowOff>3811</xdr:rowOff>
    </xdr:from>
    <xdr:ext cx="5358357" cy="1561312"/>
    <xdr:pic>
      <xdr:nvPicPr>
        <xdr:cNvPr id="8" name="Grafik 13">
          <a:extLst>
            <a:ext uri="{FF2B5EF4-FFF2-40B4-BE49-F238E27FC236}">
              <a16:creationId xmlns:a16="http://schemas.microsoft.com/office/drawing/2014/main" id="{C2AC35A6-24CF-415E-8814-AE1AA2A63D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371603" y="5147311"/>
          <a:ext cx="5358357" cy="1561312"/>
        </a:xfrm>
        <a:prstGeom prst="rect">
          <a:avLst/>
        </a:prstGeom>
      </xdr:spPr>
    </xdr:pic>
    <xdr:clientData/>
  </xdr:oneCellAnchor>
  <xdr:twoCellAnchor>
    <xdr:from>
      <xdr:col>9</xdr:col>
      <xdr:colOff>438150</xdr:colOff>
      <xdr:row>19</xdr:row>
      <xdr:rowOff>91440</xdr:rowOff>
    </xdr:from>
    <xdr:to>
      <xdr:col>14</xdr:col>
      <xdr:colOff>563880</xdr:colOff>
      <xdr:row>22</xdr:row>
      <xdr:rowOff>49530</xdr:rowOff>
    </xdr:to>
    <xdr:sp macro="" textlink="">
      <xdr:nvSpPr>
        <xdr:cNvPr id="9" name="Rechteck 14">
          <a:extLst>
            <a:ext uri="{FF2B5EF4-FFF2-40B4-BE49-F238E27FC236}">
              <a16:creationId xmlns:a16="http://schemas.microsoft.com/office/drawing/2014/main" id="{28B464CB-4869-49EC-B0B2-EFFF43D98812}"/>
            </a:ext>
          </a:extLst>
        </xdr:cNvPr>
        <xdr:cNvSpPr/>
      </xdr:nvSpPr>
      <xdr:spPr>
        <a:xfrm>
          <a:off x="7296150" y="3710940"/>
          <a:ext cx="3935730" cy="52959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384810</xdr:colOff>
      <xdr:row>17</xdr:row>
      <xdr:rowOff>156210</xdr:rowOff>
    </xdr:from>
    <xdr:to>
      <xdr:col>23</xdr:col>
      <xdr:colOff>674370</xdr:colOff>
      <xdr:row>21</xdr:row>
      <xdr:rowOff>106680</xdr:rowOff>
    </xdr:to>
    <xdr:sp macro="" textlink="">
      <xdr:nvSpPr>
        <xdr:cNvPr id="10" name="Rechteck 15">
          <a:extLst>
            <a:ext uri="{FF2B5EF4-FFF2-40B4-BE49-F238E27FC236}">
              <a16:creationId xmlns:a16="http://schemas.microsoft.com/office/drawing/2014/main" id="{CA6D5B11-FAB2-427D-AF41-00B553BD8D0F}"/>
            </a:ext>
          </a:extLst>
        </xdr:cNvPr>
        <xdr:cNvSpPr/>
      </xdr:nvSpPr>
      <xdr:spPr>
        <a:xfrm>
          <a:off x="14100810" y="3394710"/>
          <a:ext cx="4099560" cy="71247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278130</xdr:colOff>
      <xdr:row>4</xdr:row>
      <xdr:rowOff>152400</xdr:rowOff>
    </xdr:from>
    <xdr:ext cx="5528310" cy="4472220"/>
    <xdr:pic>
      <xdr:nvPicPr>
        <xdr:cNvPr id="2" name="Grafik 2">
          <a:extLst>
            <a:ext uri="{FF2B5EF4-FFF2-40B4-BE49-F238E27FC236}">
              <a16:creationId xmlns:a16="http://schemas.microsoft.com/office/drawing/2014/main" id="{752AB143-3FD3-4C1F-BA91-FA2F42E7D3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130" y="914400"/>
          <a:ext cx="5528310" cy="4472220"/>
        </a:xfrm>
        <a:prstGeom prst="rect">
          <a:avLst/>
        </a:prstGeom>
        <a:ln>
          <a:solidFill>
            <a:sysClr val="windowText" lastClr="000000"/>
          </a:solidFill>
        </a:ln>
      </xdr:spPr>
    </xdr:pic>
    <xdr:clientData/>
  </xdr:oneCellAnchor>
  <xdr:twoCellAnchor>
    <xdr:from>
      <xdr:col>0</xdr:col>
      <xdr:colOff>666750</xdr:colOff>
      <xdr:row>16</xdr:row>
      <xdr:rowOff>114300</xdr:rowOff>
    </xdr:from>
    <xdr:to>
      <xdr:col>6</xdr:col>
      <xdr:colOff>670560</xdr:colOff>
      <xdr:row>20</xdr:row>
      <xdr:rowOff>95250</xdr:rowOff>
    </xdr:to>
    <xdr:sp macro="" textlink="">
      <xdr:nvSpPr>
        <xdr:cNvPr id="3" name="Rechteck 3">
          <a:extLst>
            <a:ext uri="{FF2B5EF4-FFF2-40B4-BE49-F238E27FC236}">
              <a16:creationId xmlns:a16="http://schemas.microsoft.com/office/drawing/2014/main" id="{A1620996-B60C-452F-9797-9470EBDA365A}"/>
            </a:ext>
          </a:extLst>
        </xdr:cNvPr>
        <xdr:cNvSpPr/>
      </xdr:nvSpPr>
      <xdr:spPr>
        <a:xfrm>
          <a:off x="666750" y="3162300"/>
          <a:ext cx="4575810" cy="74295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0</xdr:col>
      <xdr:colOff>244898</xdr:colOff>
      <xdr:row>32</xdr:row>
      <xdr:rowOff>24578</xdr:rowOff>
    </xdr:from>
    <xdr:ext cx="6072082" cy="1599035"/>
    <xdr:pic>
      <xdr:nvPicPr>
        <xdr:cNvPr id="4" name="Grafik 5">
          <a:extLst>
            <a:ext uri="{FF2B5EF4-FFF2-40B4-BE49-F238E27FC236}">
              <a16:creationId xmlns:a16="http://schemas.microsoft.com/office/drawing/2014/main" id="{32FAAF9B-B032-4DE2-A957-513FE7D72F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898" y="6120578"/>
          <a:ext cx="6072082" cy="1599035"/>
        </a:xfrm>
        <a:prstGeom prst="rect">
          <a:avLst/>
        </a:prstGeom>
      </xdr:spPr>
    </xdr:pic>
    <xdr:clientData/>
  </xdr:oneCellAnchor>
  <xdr:oneCellAnchor>
    <xdr:from>
      <xdr:col>10</xdr:col>
      <xdr:colOff>38100</xdr:colOff>
      <xdr:row>3</xdr:row>
      <xdr:rowOff>87808</xdr:rowOff>
    </xdr:from>
    <xdr:ext cx="5926806" cy="4777539"/>
    <xdr:pic>
      <xdr:nvPicPr>
        <xdr:cNvPr id="5" name="Grafik 7">
          <a:extLst>
            <a:ext uri="{FF2B5EF4-FFF2-40B4-BE49-F238E27FC236}">
              <a16:creationId xmlns:a16="http://schemas.microsoft.com/office/drawing/2014/main" id="{ECDA49E7-B183-48F6-B842-B9F0C50B6C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58100" y="659308"/>
          <a:ext cx="5926806" cy="4777539"/>
        </a:xfrm>
        <a:prstGeom prst="rect">
          <a:avLst/>
        </a:prstGeom>
        <a:ln>
          <a:solidFill>
            <a:sysClr val="windowText" lastClr="000000"/>
          </a:solidFill>
        </a:ln>
      </xdr:spPr>
    </xdr:pic>
    <xdr:clientData/>
  </xdr:oneCellAnchor>
  <xdr:oneCellAnchor>
    <xdr:from>
      <xdr:col>9</xdr:col>
      <xdr:colOff>758190</xdr:colOff>
      <xdr:row>31</xdr:row>
      <xdr:rowOff>126563</xdr:rowOff>
    </xdr:from>
    <xdr:ext cx="6099810" cy="1665487"/>
    <xdr:pic>
      <xdr:nvPicPr>
        <xdr:cNvPr id="6" name="Grafik 9">
          <a:extLst>
            <a:ext uri="{FF2B5EF4-FFF2-40B4-BE49-F238E27FC236}">
              <a16:creationId xmlns:a16="http://schemas.microsoft.com/office/drawing/2014/main" id="{50F5FE1C-3CF7-4724-92FB-296988E780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16190" y="6032063"/>
          <a:ext cx="6099810" cy="1665487"/>
        </a:xfrm>
        <a:prstGeom prst="rect">
          <a:avLst/>
        </a:prstGeom>
      </xdr:spPr>
    </xdr:pic>
    <xdr:clientData/>
  </xdr:oneCellAnchor>
  <xdr:twoCellAnchor>
    <xdr:from>
      <xdr:col>10</xdr:col>
      <xdr:colOff>523875</xdr:colOff>
      <xdr:row>18</xdr:row>
      <xdr:rowOff>47625</xdr:rowOff>
    </xdr:from>
    <xdr:to>
      <xdr:col>17</xdr:col>
      <xdr:colOff>61913</xdr:colOff>
      <xdr:row>22</xdr:row>
      <xdr:rowOff>176212</xdr:rowOff>
    </xdr:to>
    <xdr:sp macro="" textlink="">
      <xdr:nvSpPr>
        <xdr:cNvPr id="7" name="Rechteck 10">
          <a:extLst>
            <a:ext uri="{FF2B5EF4-FFF2-40B4-BE49-F238E27FC236}">
              <a16:creationId xmlns:a16="http://schemas.microsoft.com/office/drawing/2014/main" id="{D07930CD-8BDD-485C-A826-04A17F0E946A}"/>
            </a:ext>
          </a:extLst>
        </xdr:cNvPr>
        <xdr:cNvSpPr/>
      </xdr:nvSpPr>
      <xdr:spPr>
        <a:xfrm>
          <a:off x="8143875" y="3476625"/>
          <a:ext cx="4872038" cy="890587"/>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19</xdr:col>
      <xdr:colOff>197653</xdr:colOff>
      <xdr:row>3</xdr:row>
      <xdr:rowOff>100013</xdr:rowOff>
    </xdr:from>
    <xdr:ext cx="5955497" cy="4867175"/>
    <xdr:pic>
      <xdr:nvPicPr>
        <xdr:cNvPr id="8" name="Grafik 12">
          <a:extLst>
            <a:ext uri="{FF2B5EF4-FFF2-40B4-BE49-F238E27FC236}">
              <a16:creationId xmlns:a16="http://schemas.microsoft.com/office/drawing/2014/main" id="{ADAB8A61-9FB3-48E1-BB17-7A6C6443F2F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675653" y="671513"/>
          <a:ext cx="5955497" cy="4867175"/>
        </a:xfrm>
        <a:prstGeom prst="rect">
          <a:avLst/>
        </a:prstGeom>
        <a:ln>
          <a:solidFill>
            <a:schemeClr val="tx1"/>
          </a:solidFill>
        </a:ln>
      </xdr:spPr>
    </xdr:pic>
    <xdr:clientData/>
  </xdr:oneCellAnchor>
  <xdr:oneCellAnchor>
    <xdr:from>
      <xdr:col>19</xdr:col>
      <xdr:colOff>366712</xdr:colOff>
      <xdr:row>31</xdr:row>
      <xdr:rowOff>109536</xdr:rowOff>
    </xdr:from>
    <xdr:ext cx="5905500" cy="1594697"/>
    <xdr:pic>
      <xdr:nvPicPr>
        <xdr:cNvPr id="9" name="Grafik 14">
          <a:extLst>
            <a:ext uri="{FF2B5EF4-FFF2-40B4-BE49-F238E27FC236}">
              <a16:creationId xmlns:a16="http://schemas.microsoft.com/office/drawing/2014/main" id="{BE6DBCA3-42BE-4058-AA03-14FD977BF08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844712" y="6015036"/>
          <a:ext cx="5905500" cy="1594697"/>
        </a:xfrm>
        <a:prstGeom prst="rect">
          <a:avLst/>
        </a:prstGeom>
      </xdr:spPr>
    </xdr:pic>
    <xdr:clientData/>
  </xdr:oneCellAnchor>
  <xdr:twoCellAnchor>
    <xdr:from>
      <xdr:col>20</xdr:col>
      <xdr:colOff>61913</xdr:colOff>
      <xdr:row>18</xdr:row>
      <xdr:rowOff>138112</xdr:rowOff>
    </xdr:from>
    <xdr:to>
      <xdr:col>26</xdr:col>
      <xdr:colOff>338138</xdr:colOff>
      <xdr:row>22</xdr:row>
      <xdr:rowOff>157162</xdr:rowOff>
    </xdr:to>
    <xdr:sp macro="" textlink="">
      <xdr:nvSpPr>
        <xdr:cNvPr id="10" name="Rechteck 15">
          <a:extLst>
            <a:ext uri="{FF2B5EF4-FFF2-40B4-BE49-F238E27FC236}">
              <a16:creationId xmlns:a16="http://schemas.microsoft.com/office/drawing/2014/main" id="{BBEF66C8-079B-47D3-BA61-76C1F06C2DD3}"/>
            </a:ext>
          </a:extLst>
        </xdr:cNvPr>
        <xdr:cNvSpPr/>
      </xdr:nvSpPr>
      <xdr:spPr>
        <a:xfrm>
          <a:off x="15301913" y="3567112"/>
          <a:ext cx="4848225" cy="78105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441960</xdr:colOff>
      <xdr:row>4</xdr:row>
      <xdr:rowOff>7620</xdr:rowOff>
    </xdr:from>
    <xdr:ext cx="5242560" cy="4243510"/>
    <xdr:pic>
      <xdr:nvPicPr>
        <xdr:cNvPr id="2" name="Grafik 2">
          <a:extLst>
            <a:ext uri="{FF2B5EF4-FFF2-40B4-BE49-F238E27FC236}">
              <a16:creationId xmlns:a16="http://schemas.microsoft.com/office/drawing/2014/main" id="{EFEAECB2-ED88-4712-AB17-D36A8AE6C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960" y="769620"/>
          <a:ext cx="5242560" cy="4243510"/>
        </a:xfrm>
        <a:prstGeom prst="rect">
          <a:avLst/>
        </a:prstGeom>
        <a:ln>
          <a:solidFill>
            <a:sysClr val="windowText" lastClr="000000"/>
          </a:solidFill>
        </a:ln>
      </xdr:spPr>
    </xdr:pic>
    <xdr:clientData/>
  </xdr:oneCellAnchor>
  <xdr:twoCellAnchor>
    <xdr:from>
      <xdr:col>1</xdr:col>
      <xdr:colOff>331470</xdr:colOff>
      <xdr:row>17</xdr:row>
      <xdr:rowOff>160020</xdr:rowOff>
    </xdr:from>
    <xdr:to>
      <xdr:col>7</xdr:col>
      <xdr:colOff>133350</xdr:colOff>
      <xdr:row>21</xdr:row>
      <xdr:rowOff>15240</xdr:rowOff>
    </xdr:to>
    <xdr:sp macro="" textlink="">
      <xdr:nvSpPr>
        <xdr:cNvPr id="3" name="Rechteck 3">
          <a:extLst>
            <a:ext uri="{FF2B5EF4-FFF2-40B4-BE49-F238E27FC236}">
              <a16:creationId xmlns:a16="http://schemas.microsoft.com/office/drawing/2014/main" id="{44935289-4B6E-4C49-9D28-6ECFE561FD23}"/>
            </a:ext>
          </a:extLst>
        </xdr:cNvPr>
        <xdr:cNvSpPr/>
      </xdr:nvSpPr>
      <xdr:spPr>
        <a:xfrm>
          <a:off x="1093470" y="3398520"/>
          <a:ext cx="4373880" cy="61722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0</xdr:col>
      <xdr:colOff>400050</xdr:colOff>
      <xdr:row>31</xdr:row>
      <xdr:rowOff>95250</xdr:rowOff>
    </xdr:from>
    <xdr:ext cx="5938269" cy="1546860"/>
    <xdr:pic>
      <xdr:nvPicPr>
        <xdr:cNvPr id="4" name="Grafik 5">
          <a:extLst>
            <a:ext uri="{FF2B5EF4-FFF2-40B4-BE49-F238E27FC236}">
              <a16:creationId xmlns:a16="http://schemas.microsoft.com/office/drawing/2014/main" id="{637B29DA-0D9A-40B6-A2C4-7D441CF9C3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050" y="6000750"/>
          <a:ext cx="5938269" cy="1546860"/>
        </a:xfrm>
        <a:prstGeom prst="rect">
          <a:avLst/>
        </a:prstGeom>
      </xdr:spPr>
    </xdr:pic>
    <xdr:clientData/>
  </xdr:oneCellAnchor>
  <xdr:oneCellAnchor>
    <xdr:from>
      <xdr:col>9</xdr:col>
      <xdr:colOff>155607</xdr:colOff>
      <xdr:row>4</xdr:row>
      <xdr:rowOff>3810</xdr:rowOff>
    </xdr:from>
    <xdr:ext cx="5212683" cy="4221507"/>
    <xdr:pic>
      <xdr:nvPicPr>
        <xdr:cNvPr id="5" name="Grafik 7">
          <a:extLst>
            <a:ext uri="{FF2B5EF4-FFF2-40B4-BE49-F238E27FC236}">
              <a16:creationId xmlns:a16="http://schemas.microsoft.com/office/drawing/2014/main" id="{0383CB77-4D5E-4ECF-BC3C-E5DDE2C29F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3607" y="765810"/>
          <a:ext cx="5212683" cy="4221507"/>
        </a:xfrm>
        <a:prstGeom prst="rect">
          <a:avLst/>
        </a:prstGeom>
        <a:ln>
          <a:solidFill>
            <a:sysClr val="windowText" lastClr="000000"/>
          </a:solidFill>
        </a:ln>
      </xdr:spPr>
    </xdr:pic>
    <xdr:clientData/>
  </xdr:oneCellAnchor>
  <xdr:twoCellAnchor>
    <xdr:from>
      <xdr:col>9</xdr:col>
      <xdr:colOff>628650</xdr:colOff>
      <xdr:row>17</xdr:row>
      <xdr:rowOff>57150</xdr:rowOff>
    </xdr:from>
    <xdr:to>
      <xdr:col>15</xdr:col>
      <xdr:colOff>605790</xdr:colOff>
      <xdr:row>21</xdr:row>
      <xdr:rowOff>3810</xdr:rowOff>
    </xdr:to>
    <xdr:sp macro="" textlink="">
      <xdr:nvSpPr>
        <xdr:cNvPr id="6" name="Rechteck 8">
          <a:extLst>
            <a:ext uri="{FF2B5EF4-FFF2-40B4-BE49-F238E27FC236}">
              <a16:creationId xmlns:a16="http://schemas.microsoft.com/office/drawing/2014/main" id="{AA60CC42-B050-416D-9F45-0919CEF207FC}"/>
            </a:ext>
          </a:extLst>
        </xdr:cNvPr>
        <xdr:cNvSpPr/>
      </xdr:nvSpPr>
      <xdr:spPr>
        <a:xfrm>
          <a:off x="7486650" y="3295650"/>
          <a:ext cx="4549140" cy="70866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9</xdr:col>
      <xdr:colOff>133350</xdr:colOff>
      <xdr:row>31</xdr:row>
      <xdr:rowOff>19200</xdr:rowOff>
    </xdr:from>
    <xdr:ext cx="5132070" cy="1586337"/>
    <xdr:pic>
      <xdr:nvPicPr>
        <xdr:cNvPr id="7" name="Grafik 10">
          <a:extLst>
            <a:ext uri="{FF2B5EF4-FFF2-40B4-BE49-F238E27FC236}">
              <a16:creationId xmlns:a16="http://schemas.microsoft.com/office/drawing/2014/main" id="{A756B9F7-435A-4B55-BE78-C88A92200BD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91350" y="5924700"/>
          <a:ext cx="5132070" cy="1586337"/>
        </a:xfrm>
        <a:prstGeom prst="rect">
          <a:avLst/>
        </a:prstGeom>
      </xdr:spPr>
    </xdr:pic>
    <xdr:clientData/>
  </xdr:oneCellAnchor>
  <xdr:oneCellAnchor>
    <xdr:from>
      <xdr:col>18</xdr:col>
      <xdr:colOff>61812</xdr:colOff>
      <xdr:row>4</xdr:row>
      <xdr:rowOff>64769</xdr:rowOff>
    </xdr:from>
    <xdr:ext cx="5199798" cy="4189109"/>
    <xdr:pic>
      <xdr:nvPicPr>
        <xdr:cNvPr id="8" name="Grafik 12">
          <a:extLst>
            <a:ext uri="{FF2B5EF4-FFF2-40B4-BE49-F238E27FC236}">
              <a16:creationId xmlns:a16="http://schemas.microsoft.com/office/drawing/2014/main" id="{74D9DDC4-E30F-4C0C-9792-0201E7EF6A9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777812" y="826769"/>
          <a:ext cx="5199798" cy="4189109"/>
        </a:xfrm>
        <a:prstGeom prst="rect">
          <a:avLst/>
        </a:prstGeom>
        <a:ln>
          <a:solidFill>
            <a:sysClr val="windowText" lastClr="000000"/>
          </a:solidFill>
        </a:ln>
      </xdr:spPr>
    </xdr:pic>
    <xdr:clientData/>
  </xdr:oneCellAnchor>
  <xdr:twoCellAnchor>
    <xdr:from>
      <xdr:col>18</xdr:col>
      <xdr:colOff>556260</xdr:colOff>
      <xdr:row>17</xdr:row>
      <xdr:rowOff>129540</xdr:rowOff>
    </xdr:from>
    <xdr:to>
      <xdr:col>24</xdr:col>
      <xdr:colOff>502920</xdr:colOff>
      <xdr:row>21</xdr:row>
      <xdr:rowOff>95250</xdr:rowOff>
    </xdr:to>
    <xdr:sp macro="" textlink="">
      <xdr:nvSpPr>
        <xdr:cNvPr id="9" name="Rechteck 13">
          <a:extLst>
            <a:ext uri="{FF2B5EF4-FFF2-40B4-BE49-F238E27FC236}">
              <a16:creationId xmlns:a16="http://schemas.microsoft.com/office/drawing/2014/main" id="{BDC89C54-7C90-499C-8CB1-1460B14C2AE9}"/>
            </a:ext>
          </a:extLst>
        </xdr:cNvPr>
        <xdr:cNvSpPr/>
      </xdr:nvSpPr>
      <xdr:spPr>
        <a:xfrm>
          <a:off x="14272260" y="3368040"/>
          <a:ext cx="4518660" cy="72771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18</xdr:col>
      <xdr:colOff>7620</xdr:colOff>
      <xdr:row>31</xdr:row>
      <xdr:rowOff>35113</xdr:rowOff>
    </xdr:from>
    <xdr:ext cx="5219700" cy="1555984"/>
    <xdr:pic>
      <xdr:nvPicPr>
        <xdr:cNvPr id="10" name="Grafik 15">
          <a:extLst>
            <a:ext uri="{FF2B5EF4-FFF2-40B4-BE49-F238E27FC236}">
              <a16:creationId xmlns:a16="http://schemas.microsoft.com/office/drawing/2014/main" id="{B28A8BDD-4C0B-415D-AAFA-CBB5C473C67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723620" y="5940613"/>
          <a:ext cx="5219700" cy="1555984"/>
        </a:xfrm>
        <a:prstGeom prst="rect">
          <a:avLst/>
        </a:prstGeom>
      </xdr:spPr>
    </xdr:pic>
    <xdr:clientData/>
  </xdr:oneCellAnchor>
  <xdr:oneCellAnchor>
    <xdr:from>
      <xdr:col>26</xdr:col>
      <xdr:colOff>57150</xdr:colOff>
      <xdr:row>4</xdr:row>
      <xdr:rowOff>45566</xdr:rowOff>
    </xdr:from>
    <xdr:ext cx="5243330" cy="4221633"/>
    <xdr:pic>
      <xdr:nvPicPr>
        <xdr:cNvPr id="11" name="Grafik 17">
          <a:extLst>
            <a:ext uri="{FF2B5EF4-FFF2-40B4-BE49-F238E27FC236}">
              <a16:creationId xmlns:a16="http://schemas.microsoft.com/office/drawing/2014/main" id="{E7F06EF6-8E80-430C-A320-CDE62B2438D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69150" y="807566"/>
          <a:ext cx="5243330" cy="4221633"/>
        </a:xfrm>
        <a:prstGeom prst="rect">
          <a:avLst/>
        </a:prstGeom>
        <a:ln>
          <a:solidFill>
            <a:sysClr val="windowText" lastClr="000000"/>
          </a:solidFill>
        </a:ln>
      </xdr:spPr>
    </xdr:pic>
    <xdr:clientData/>
  </xdr:oneCellAnchor>
  <xdr:twoCellAnchor>
    <xdr:from>
      <xdr:col>26</xdr:col>
      <xdr:colOff>670560</xdr:colOff>
      <xdr:row>16</xdr:row>
      <xdr:rowOff>140970</xdr:rowOff>
    </xdr:from>
    <xdr:to>
      <xdr:col>32</xdr:col>
      <xdr:colOff>601980</xdr:colOff>
      <xdr:row>20</xdr:row>
      <xdr:rowOff>152400</xdr:rowOff>
    </xdr:to>
    <xdr:sp macro="" textlink="">
      <xdr:nvSpPr>
        <xdr:cNvPr id="12" name="Rechteck 18">
          <a:extLst>
            <a:ext uri="{FF2B5EF4-FFF2-40B4-BE49-F238E27FC236}">
              <a16:creationId xmlns:a16="http://schemas.microsoft.com/office/drawing/2014/main" id="{82F5C74A-51ED-4191-84D4-9EA156320400}"/>
            </a:ext>
          </a:extLst>
        </xdr:cNvPr>
        <xdr:cNvSpPr/>
      </xdr:nvSpPr>
      <xdr:spPr>
        <a:xfrm>
          <a:off x="20482560" y="3188970"/>
          <a:ext cx="4503420" cy="77343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25</xdr:col>
      <xdr:colOff>712470</xdr:colOff>
      <xdr:row>31</xdr:row>
      <xdr:rowOff>148590</xdr:rowOff>
    </xdr:from>
    <xdr:ext cx="5773969" cy="1390650"/>
    <xdr:pic>
      <xdr:nvPicPr>
        <xdr:cNvPr id="13" name="Grafik 22">
          <a:extLst>
            <a:ext uri="{FF2B5EF4-FFF2-40B4-BE49-F238E27FC236}">
              <a16:creationId xmlns:a16="http://schemas.microsoft.com/office/drawing/2014/main" id="{2EFD4AAD-FC48-4D45-8862-F9C7386EA9B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762470" y="6054090"/>
          <a:ext cx="5773969" cy="1390650"/>
        </a:xfrm>
        <a:prstGeom prst="rect">
          <a:avLst/>
        </a:prstGeom>
      </xdr:spPr>
    </xdr:pic>
    <xdr:clientData/>
  </xdr:oneCellAnchor>
  <xdr:oneCellAnchor>
    <xdr:from>
      <xdr:col>35</xdr:col>
      <xdr:colOff>94937</xdr:colOff>
      <xdr:row>4</xdr:row>
      <xdr:rowOff>0</xdr:rowOff>
    </xdr:from>
    <xdr:ext cx="5323546" cy="4267200"/>
    <xdr:pic>
      <xdr:nvPicPr>
        <xdr:cNvPr id="14" name="Grafik 24">
          <a:extLst>
            <a:ext uri="{FF2B5EF4-FFF2-40B4-BE49-F238E27FC236}">
              <a16:creationId xmlns:a16="http://schemas.microsoft.com/office/drawing/2014/main" id="{888AEC82-D028-4E1E-86C3-6C25B5B6F65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6764937" y="762000"/>
          <a:ext cx="5323546" cy="4267200"/>
        </a:xfrm>
        <a:prstGeom prst="rect">
          <a:avLst/>
        </a:prstGeom>
        <a:ln>
          <a:solidFill>
            <a:schemeClr val="tx1"/>
          </a:solidFill>
        </a:ln>
      </xdr:spPr>
    </xdr:pic>
    <xdr:clientData/>
  </xdr:oneCellAnchor>
  <xdr:twoCellAnchor>
    <xdr:from>
      <xdr:col>35</xdr:col>
      <xdr:colOff>631370</xdr:colOff>
      <xdr:row>16</xdr:row>
      <xdr:rowOff>108857</xdr:rowOff>
    </xdr:from>
    <xdr:to>
      <xdr:col>41</xdr:col>
      <xdr:colOff>446313</xdr:colOff>
      <xdr:row>20</xdr:row>
      <xdr:rowOff>168728</xdr:rowOff>
    </xdr:to>
    <xdr:sp macro="" textlink="">
      <xdr:nvSpPr>
        <xdr:cNvPr id="15" name="Rechteck 25">
          <a:extLst>
            <a:ext uri="{FF2B5EF4-FFF2-40B4-BE49-F238E27FC236}">
              <a16:creationId xmlns:a16="http://schemas.microsoft.com/office/drawing/2014/main" id="{4C19870D-BE83-4D7C-AD8A-E113565CB07E}"/>
            </a:ext>
          </a:extLst>
        </xdr:cNvPr>
        <xdr:cNvSpPr/>
      </xdr:nvSpPr>
      <xdr:spPr>
        <a:xfrm>
          <a:off x="27301370" y="3156857"/>
          <a:ext cx="4386943" cy="821871"/>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34</xdr:col>
      <xdr:colOff>783771</xdr:colOff>
      <xdr:row>30</xdr:row>
      <xdr:rowOff>143145</xdr:rowOff>
    </xdr:from>
    <xdr:ext cx="5952343" cy="1451612"/>
    <xdr:pic>
      <xdr:nvPicPr>
        <xdr:cNvPr id="16" name="Grafik 27">
          <a:extLst>
            <a:ext uri="{FF2B5EF4-FFF2-40B4-BE49-F238E27FC236}">
              <a16:creationId xmlns:a16="http://schemas.microsoft.com/office/drawing/2014/main" id="{A53DED58-5F11-4D77-8073-0AB0E3DBE7D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672721" y="5858145"/>
          <a:ext cx="5952343" cy="1451612"/>
        </a:xfrm>
        <a:prstGeom prst="rect">
          <a:avLst/>
        </a:prstGeom>
      </xdr:spPr>
    </xdr:pic>
    <xdr:clientData/>
  </xdr:oneCellAnchor>
  <xdr:oneCellAnchor>
    <xdr:from>
      <xdr:col>44</xdr:col>
      <xdr:colOff>266700</xdr:colOff>
      <xdr:row>4</xdr:row>
      <xdr:rowOff>70758</xdr:rowOff>
    </xdr:from>
    <xdr:ext cx="5375353" cy="4311496"/>
    <xdr:pic>
      <xdr:nvPicPr>
        <xdr:cNvPr id="17" name="Grafik 29">
          <a:extLst>
            <a:ext uri="{FF2B5EF4-FFF2-40B4-BE49-F238E27FC236}">
              <a16:creationId xmlns:a16="http://schemas.microsoft.com/office/drawing/2014/main" id="{E4C7BC60-2952-4D71-9FBD-C4D4B7409DD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3794700" y="832758"/>
          <a:ext cx="5375353" cy="4311496"/>
        </a:xfrm>
        <a:prstGeom prst="rect">
          <a:avLst/>
        </a:prstGeom>
        <a:ln>
          <a:solidFill>
            <a:schemeClr val="tx1"/>
          </a:solidFill>
        </a:ln>
      </xdr:spPr>
    </xdr:pic>
    <xdr:clientData/>
  </xdr:oneCellAnchor>
  <xdr:oneCellAnchor>
    <xdr:from>
      <xdr:col>43</xdr:col>
      <xdr:colOff>751114</xdr:colOff>
      <xdr:row>30</xdr:row>
      <xdr:rowOff>27214</xdr:rowOff>
    </xdr:from>
    <xdr:ext cx="5976258" cy="1956307"/>
    <xdr:pic>
      <xdr:nvPicPr>
        <xdr:cNvPr id="18" name="Grafik 31">
          <a:extLst>
            <a:ext uri="{FF2B5EF4-FFF2-40B4-BE49-F238E27FC236}">
              <a16:creationId xmlns:a16="http://schemas.microsoft.com/office/drawing/2014/main" id="{CC4BAEA9-1A9D-4ADD-B81D-C318ED2FC88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3517114" y="5742214"/>
          <a:ext cx="5976258" cy="1956307"/>
        </a:xfrm>
        <a:prstGeom prst="rect">
          <a:avLst/>
        </a:prstGeom>
      </xdr:spPr>
    </xdr:pic>
    <xdr:clientData/>
  </xdr:oneCellAnchor>
  <xdr:twoCellAnchor>
    <xdr:from>
      <xdr:col>44</xdr:col>
      <xdr:colOff>587829</xdr:colOff>
      <xdr:row>15</xdr:row>
      <xdr:rowOff>146957</xdr:rowOff>
    </xdr:from>
    <xdr:to>
      <xdr:col>50</xdr:col>
      <xdr:colOff>566057</xdr:colOff>
      <xdr:row>21</xdr:row>
      <xdr:rowOff>81643</xdr:rowOff>
    </xdr:to>
    <xdr:sp macro="" textlink="">
      <xdr:nvSpPr>
        <xdr:cNvPr id="19" name="Rechteck 32">
          <a:extLst>
            <a:ext uri="{FF2B5EF4-FFF2-40B4-BE49-F238E27FC236}">
              <a16:creationId xmlns:a16="http://schemas.microsoft.com/office/drawing/2014/main" id="{235636FC-C002-4D36-94C6-50C6496E9AB4}"/>
            </a:ext>
          </a:extLst>
        </xdr:cNvPr>
        <xdr:cNvSpPr/>
      </xdr:nvSpPr>
      <xdr:spPr>
        <a:xfrm>
          <a:off x="34115829" y="3004457"/>
          <a:ext cx="4550228" cy="1077686"/>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750569</xdr:colOff>
      <xdr:row>4</xdr:row>
      <xdr:rowOff>137160</xdr:rowOff>
    </xdr:from>
    <xdr:ext cx="4509147" cy="3649980"/>
    <xdr:pic>
      <xdr:nvPicPr>
        <xdr:cNvPr id="2" name="Grafik 2">
          <a:extLst>
            <a:ext uri="{FF2B5EF4-FFF2-40B4-BE49-F238E27FC236}">
              <a16:creationId xmlns:a16="http://schemas.microsoft.com/office/drawing/2014/main" id="{DAA90DEB-18A8-429D-95E4-2F5B5C7155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569" y="899160"/>
          <a:ext cx="4509147" cy="3649980"/>
        </a:xfrm>
        <a:prstGeom prst="rect">
          <a:avLst/>
        </a:prstGeom>
        <a:ln>
          <a:solidFill>
            <a:sysClr val="windowText" lastClr="000000"/>
          </a:solidFill>
        </a:ln>
      </xdr:spPr>
    </xdr:pic>
    <xdr:clientData/>
  </xdr:oneCellAnchor>
  <xdr:oneCellAnchor>
    <xdr:from>
      <xdr:col>0</xdr:col>
      <xdr:colOff>651510</xdr:colOff>
      <xdr:row>29</xdr:row>
      <xdr:rowOff>133350</xdr:rowOff>
    </xdr:from>
    <xdr:ext cx="5375322" cy="1242060"/>
    <xdr:pic>
      <xdr:nvPicPr>
        <xdr:cNvPr id="3" name="Grafik 4">
          <a:extLst>
            <a:ext uri="{FF2B5EF4-FFF2-40B4-BE49-F238E27FC236}">
              <a16:creationId xmlns:a16="http://schemas.microsoft.com/office/drawing/2014/main" id="{61E92864-0FD2-41E5-9E56-0E7E4DD63B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1510" y="5657850"/>
          <a:ext cx="5375322" cy="1242060"/>
        </a:xfrm>
        <a:prstGeom prst="rect">
          <a:avLst/>
        </a:prstGeom>
      </xdr:spPr>
    </xdr:pic>
    <xdr:clientData/>
  </xdr:oneCellAnchor>
  <xdr:oneCellAnchor>
    <xdr:from>
      <xdr:col>9</xdr:col>
      <xdr:colOff>293914</xdr:colOff>
      <xdr:row>4</xdr:row>
      <xdr:rowOff>168728</xdr:rowOff>
    </xdr:from>
    <xdr:ext cx="4517572" cy="3624943"/>
    <xdr:pic>
      <xdr:nvPicPr>
        <xdr:cNvPr id="4" name="Grafik 6">
          <a:extLst>
            <a:ext uri="{FF2B5EF4-FFF2-40B4-BE49-F238E27FC236}">
              <a16:creationId xmlns:a16="http://schemas.microsoft.com/office/drawing/2014/main" id="{721E9F41-8ED8-4AEB-A67E-B7D66377CC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51914" y="930728"/>
          <a:ext cx="4517572" cy="3624943"/>
        </a:xfrm>
        <a:prstGeom prst="rect">
          <a:avLst/>
        </a:prstGeom>
        <a:ln>
          <a:solidFill>
            <a:sysClr val="windowText" lastClr="000000"/>
          </a:solidFill>
        </a:ln>
      </xdr:spPr>
    </xdr:pic>
    <xdr:clientData/>
  </xdr:oneCellAnchor>
  <xdr:oneCellAnchor>
    <xdr:from>
      <xdr:col>9</xdr:col>
      <xdr:colOff>277585</xdr:colOff>
      <xdr:row>27</xdr:row>
      <xdr:rowOff>212272</xdr:rowOff>
    </xdr:from>
    <xdr:ext cx="5108145" cy="1683591"/>
    <xdr:pic>
      <xdr:nvPicPr>
        <xdr:cNvPr id="5" name="Grafik 8">
          <a:extLst>
            <a:ext uri="{FF2B5EF4-FFF2-40B4-BE49-F238E27FC236}">
              <a16:creationId xmlns:a16="http://schemas.microsoft.com/office/drawing/2014/main" id="{9E531849-7E25-4B22-8148-CEA6F20F5B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35585" y="5336722"/>
          <a:ext cx="5108145" cy="1683591"/>
        </a:xfrm>
        <a:prstGeom prst="rect">
          <a:avLst/>
        </a:prstGeom>
      </xdr:spPr>
    </xdr:pic>
    <xdr:clientData/>
  </xdr:oneCellAnchor>
  <xdr:oneCellAnchor>
    <xdr:from>
      <xdr:col>17</xdr:col>
      <xdr:colOff>527957</xdr:colOff>
      <xdr:row>4</xdr:row>
      <xdr:rowOff>105048</xdr:rowOff>
    </xdr:from>
    <xdr:ext cx="4656045" cy="3737402"/>
    <xdr:pic>
      <xdr:nvPicPr>
        <xdr:cNvPr id="6" name="Grafik 10">
          <a:extLst>
            <a:ext uri="{FF2B5EF4-FFF2-40B4-BE49-F238E27FC236}">
              <a16:creationId xmlns:a16="http://schemas.microsoft.com/office/drawing/2014/main" id="{BF1C4136-5379-4AD3-8D72-B981551A8F2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481957" y="867048"/>
          <a:ext cx="4656045" cy="3737402"/>
        </a:xfrm>
        <a:prstGeom prst="rect">
          <a:avLst/>
        </a:prstGeom>
        <a:ln>
          <a:solidFill>
            <a:sysClr val="windowText" lastClr="000000"/>
          </a:solidFill>
        </a:ln>
      </xdr:spPr>
    </xdr:pic>
    <xdr:clientData/>
  </xdr:oneCellAnchor>
  <xdr:twoCellAnchor>
    <xdr:from>
      <xdr:col>1</xdr:col>
      <xdr:colOff>261257</xdr:colOff>
      <xdr:row>16</xdr:row>
      <xdr:rowOff>168729</xdr:rowOff>
    </xdr:from>
    <xdr:to>
      <xdr:col>6</xdr:col>
      <xdr:colOff>234043</xdr:colOff>
      <xdr:row>20</xdr:row>
      <xdr:rowOff>27214</xdr:rowOff>
    </xdr:to>
    <xdr:sp macro="" textlink="">
      <xdr:nvSpPr>
        <xdr:cNvPr id="7" name="Rechteck 11">
          <a:extLst>
            <a:ext uri="{FF2B5EF4-FFF2-40B4-BE49-F238E27FC236}">
              <a16:creationId xmlns:a16="http://schemas.microsoft.com/office/drawing/2014/main" id="{7DF1CBB9-0299-4198-B8CE-030CFE8BD50D}"/>
            </a:ext>
          </a:extLst>
        </xdr:cNvPr>
        <xdr:cNvSpPr/>
      </xdr:nvSpPr>
      <xdr:spPr>
        <a:xfrm>
          <a:off x="1023257" y="3216729"/>
          <a:ext cx="3782786" cy="620485"/>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653143</xdr:colOff>
      <xdr:row>15</xdr:row>
      <xdr:rowOff>48986</xdr:rowOff>
    </xdr:from>
    <xdr:to>
      <xdr:col>14</xdr:col>
      <xdr:colOff>751114</xdr:colOff>
      <xdr:row>18</xdr:row>
      <xdr:rowOff>119743</xdr:rowOff>
    </xdr:to>
    <xdr:sp macro="" textlink="">
      <xdr:nvSpPr>
        <xdr:cNvPr id="8" name="Rechteck 12">
          <a:extLst>
            <a:ext uri="{FF2B5EF4-FFF2-40B4-BE49-F238E27FC236}">
              <a16:creationId xmlns:a16="http://schemas.microsoft.com/office/drawing/2014/main" id="{A33B9737-35F8-4D52-B441-9904A5F7CC51}"/>
            </a:ext>
          </a:extLst>
        </xdr:cNvPr>
        <xdr:cNvSpPr/>
      </xdr:nvSpPr>
      <xdr:spPr>
        <a:xfrm>
          <a:off x="7511143" y="2906486"/>
          <a:ext cx="3907971" cy="642257"/>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223157</xdr:colOff>
      <xdr:row>14</xdr:row>
      <xdr:rowOff>32657</xdr:rowOff>
    </xdr:from>
    <xdr:to>
      <xdr:col>23</xdr:col>
      <xdr:colOff>489857</xdr:colOff>
      <xdr:row>18</xdr:row>
      <xdr:rowOff>70757</xdr:rowOff>
    </xdr:to>
    <xdr:sp macro="" textlink="">
      <xdr:nvSpPr>
        <xdr:cNvPr id="9" name="Rechteck 13">
          <a:extLst>
            <a:ext uri="{FF2B5EF4-FFF2-40B4-BE49-F238E27FC236}">
              <a16:creationId xmlns:a16="http://schemas.microsoft.com/office/drawing/2014/main" id="{2940EEE7-1BBA-43DD-A98B-1DDF197E3BF2}"/>
            </a:ext>
          </a:extLst>
        </xdr:cNvPr>
        <xdr:cNvSpPr/>
      </xdr:nvSpPr>
      <xdr:spPr>
        <a:xfrm>
          <a:off x="13939157" y="2699657"/>
          <a:ext cx="4076700" cy="80010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17</xdr:col>
      <xdr:colOff>408215</xdr:colOff>
      <xdr:row>28</xdr:row>
      <xdr:rowOff>50279</xdr:rowOff>
    </xdr:from>
    <xdr:ext cx="4904014" cy="1396614"/>
    <xdr:pic>
      <xdr:nvPicPr>
        <xdr:cNvPr id="10" name="Grafik 15">
          <a:extLst>
            <a:ext uri="{FF2B5EF4-FFF2-40B4-BE49-F238E27FC236}">
              <a16:creationId xmlns:a16="http://schemas.microsoft.com/office/drawing/2014/main" id="{D330DD8E-EB34-4D42-B2C7-3E8CB2B3E1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362215" y="5384279"/>
          <a:ext cx="4904014" cy="1396614"/>
        </a:xfrm>
        <a:prstGeom prst="rect">
          <a:avLst/>
        </a:prstGeom>
      </xdr:spPr>
    </xdr:pic>
    <xdr:clientData/>
  </xdr:oneCellAnchor>
  <xdr:oneCellAnchor>
    <xdr:from>
      <xdr:col>33</xdr:col>
      <xdr:colOff>713014</xdr:colOff>
      <xdr:row>4</xdr:row>
      <xdr:rowOff>43544</xdr:rowOff>
    </xdr:from>
    <xdr:ext cx="4704211" cy="3793671"/>
    <xdr:pic>
      <xdr:nvPicPr>
        <xdr:cNvPr id="11" name="Grafik 17">
          <a:extLst>
            <a:ext uri="{FF2B5EF4-FFF2-40B4-BE49-F238E27FC236}">
              <a16:creationId xmlns:a16="http://schemas.microsoft.com/office/drawing/2014/main" id="{CFD9B84C-C34F-4B65-B22B-A89B70B6F46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859014" y="805544"/>
          <a:ext cx="4704211" cy="3793671"/>
        </a:xfrm>
        <a:prstGeom prst="rect">
          <a:avLst/>
        </a:prstGeom>
        <a:ln>
          <a:solidFill>
            <a:sysClr val="windowText" lastClr="000000"/>
          </a:solidFill>
        </a:ln>
      </xdr:spPr>
    </xdr:pic>
    <xdr:clientData/>
  </xdr:oneCellAnchor>
  <xdr:oneCellAnchor>
    <xdr:from>
      <xdr:col>25</xdr:col>
      <xdr:colOff>604156</xdr:colOff>
      <xdr:row>4</xdr:row>
      <xdr:rowOff>67068</xdr:rowOff>
    </xdr:from>
    <xdr:ext cx="4686301" cy="3756445"/>
    <xdr:pic>
      <xdr:nvPicPr>
        <xdr:cNvPr id="12" name="Grafik 19">
          <a:extLst>
            <a:ext uri="{FF2B5EF4-FFF2-40B4-BE49-F238E27FC236}">
              <a16:creationId xmlns:a16="http://schemas.microsoft.com/office/drawing/2014/main" id="{7E50E109-91A5-496A-8F16-F978F037C3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654156" y="829068"/>
          <a:ext cx="4686301" cy="3756445"/>
        </a:xfrm>
        <a:prstGeom prst="rect">
          <a:avLst/>
        </a:prstGeom>
        <a:ln>
          <a:solidFill>
            <a:sysClr val="windowText" lastClr="000000"/>
          </a:solidFill>
        </a:ln>
      </xdr:spPr>
    </xdr:pic>
    <xdr:clientData/>
  </xdr:oneCellAnchor>
  <xdr:twoCellAnchor>
    <xdr:from>
      <xdr:col>26</xdr:col>
      <xdr:colOff>201385</xdr:colOff>
      <xdr:row>15</xdr:row>
      <xdr:rowOff>119743</xdr:rowOff>
    </xdr:from>
    <xdr:to>
      <xdr:col>31</xdr:col>
      <xdr:colOff>571500</xdr:colOff>
      <xdr:row>19</xdr:row>
      <xdr:rowOff>87086</xdr:rowOff>
    </xdr:to>
    <xdr:sp macro="" textlink="">
      <xdr:nvSpPr>
        <xdr:cNvPr id="13" name="Rechteck 20">
          <a:extLst>
            <a:ext uri="{FF2B5EF4-FFF2-40B4-BE49-F238E27FC236}">
              <a16:creationId xmlns:a16="http://schemas.microsoft.com/office/drawing/2014/main" id="{BE7205F8-B64C-491A-AC1B-7E1F7C76082C}"/>
            </a:ext>
          </a:extLst>
        </xdr:cNvPr>
        <xdr:cNvSpPr/>
      </xdr:nvSpPr>
      <xdr:spPr>
        <a:xfrm>
          <a:off x="20013385" y="2977243"/>
          <a:ext cx="4180115" cy="72934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26</xdr:col>
      <xdr:colOff>-1</xdr:colOff>
      <xdr:row>28</xdr:row>
      <xdr:rowOff>75474</xdr:rowOff>
    </xdr:from>
    <xdr:ext cx="4515670" cy="1372325"/>
    <xdr:pic>
      <xdr:nvPicPr>
        <xdr:cNvPr id="14" name="Grafik 22">
          <a:extLst>
            <a:ext uri="{FF2B5EF4-FFF2-40B4-BE49-F238E27FC236}">
              <a16:creationId xmlns:a16="http://schemas.microsoft.com/office/drawing/2014/main" id="{C141DB95-2D68-44A4-AF77-BC3F706542F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9811999" y="5409474"/>
          <a:ext cx="4515670" cy="1372325"/>
        </a:xfrm>
        <a:prstGeom prst="rect">
          <a:avLst/>
        </a:prstGeom>
      </xdr:spPr>
    </xdr:pic>
    <xdr:clientData/>
  </xdr:oneCellAnchor>
  <xdr:twoCellAnchor>
    <xdr:from>
      <xdr:col>34</xdr:col>
      <xdr:colOff>576943</xdr:colOff>
      <xdr:row>15</xdr:row>
      <xdr:rowOff>179614</xdr:rowOff>
    </xdr:from>
    <xdr:to>
      <xdr:col>39</xdr:col>
      <xdr:colOff>609600</xdr:colOff>
      <xdr:row>19</xdr:row>
      <xdr:rowOff>21772</xdr:rowOff>
    </xdr:to>
    <xdr:sp macro="" textlink="">
      <xdr:nvSpPr>
        <xdr:cNvPr id="15" name="Rechteck 23">
          <a:extLst>
            <a:ext uri="{FF2B5EF4-FFF2-40B4-BE49-F238E27FC236}">
              <a16:creationId xmlns:a16="http://schemas.microsoft.com/office/drawing/2014/main" id="{9B785509-2EAB-48A6-B90F-7BC7E29ACB40}"/>
            </a:ext>
          </a:extLst>
        </xdr:cNvPr>
        <xdr:cNvSpPr/>
      </xdr:nvSpPr>
      <xdr:spPr>
        <a:xfrm>
          <a:off x="26484943" y="3037114"/>
          <a:ext cx="3842657" cy="604158"/>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33</xdr:col>
      <xdr:colOff>789215</xdr:colOff>
      <xdr:row>28</xdr:row>
      <xdr:rowOff>11052</xdr:rowOff>
    </xdr:from>
    <xdr:ext cx="4557032" cy="1325281"/>
    <xdr:pic>
      <xdr:nvPicPr>
        <xdr:cNvPr id="16" name="Grafik 25">
          <a:extLst>
            <a:ext uri="{FF2B5EF4-FFF2-40B4-BE49-F238E27FC236}">
              <a16:creationId xmlns:a16="http://schemas.microsoft.com/office/drawing/2014/main" id="{A18B6592-5876-4C75-924E-44D529538D6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906640" y="5345052"/>
          <a:ext cx="4557032" cy="1325281"/>
        </a:xfrm>
        <a:prstGeom prst="rect">
          <a:avLst/>
        </a:prstGeom>
      </xdr:spPr>
    </xdr:pic>
    <xdr:clientData/>
  </xdr:oneCellAnchor>
  <xdr:oneCellAnchor>
    <xdr:from>
      <xdr:col>41</xdr:col>
      <xdr:colOff>495300</xdr:colOff>
      <xdr:row>4</xdr:row>
      <xdr:rowOff>56061</xdr:rowOff>
    </xdr:from>
    <xdr:ext cx="4743973" cy="3802924"/>
    <xdr:pic>
      <xdr:nvPicPr>
        <xdr:cNvPr id="17" name="Grafik 27">
          <a:extLst>
            <a:ext uri="{FF2B5EF4-FFF2-40B4-BE49-F238E27FC236}">
              <a16:creationId xmlns:a16="http://schemas.microsoft.com/office/drawing/2014/main" id="{B09A15D3-F512-4A2B-9540-3906E082F56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1737300" y="818061"/>
          <a:ext cx="4743973" cy="3802924"/>
        </a:xfrm>
        <a:prstGeom prst="rect">
          <a:avLst/>
        </a:prstGeom>
        <a:ln>
          <a:solidFill>
            <a:sysClr val="windowText" lastClr="000000"/>
          </a:solidFill>
        </a:ln>
      </xdr:spPr>
    </xdr:pic>
    <xdr:clientData/>
  </xdr:oneCellAnchor>
  <xdr:oneCellAnchor>
    <xdr:from>
      <xdr:col>41</xdr:col>
      <xdr:colOff>495300</xdr:colOff>
      <xdr:row>28</xdr:row>
      <xdr:rowOff>24594</xdr:rowOff>
    </xdr:from>
    <xdr:ext cx="4669971" cy="1455213"/>
    <xdr:pic>
      <xdr:nvPicPr>
        <xdr:cNvPr id="18" name="Grafik 29">
          <a:extLst>
            <a:ext uri="{FF2B5EF4-FFF2-40B4-BE49-F238E27FC236}">
              <a16:creationId xmlns:a16="http://schemas.microsoft.com/office/drawing/2014/main" id="{3A15771C-9D5A-44FA-B954-5488CF88968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1737300" y="5358594"/>
          <a:ext cx="4669971" cy="1455213"/>
        </a:xfrm>
        <a:prstGeom prst="rect">
          <a:avLst/>
        </a:prstGeom>
      </xdr:spPr>
    </xdr:pic>
    <xdr:clientData/>
  </xdr:oneCellAnchor>
  <xdr:twoCellAnchor>
    <xdr:from>
      <xdr:col>42</xdr:col>
      <xdr:colOff>195943</xdr:colOff>
      <xdr:row>15</xdr:row>
      <xdr:rowOff>10886</xdr:rowOff>
    </xdr:from>
    <xdr:to>
      <xdr:col>47</xdr:col>
      <xdr:colOff>435428</xdr:colOff>
      <xdr:row>18</xdr:row>
      <xdr:rowOff>119743</xdr:rowOff>
    </xdr:to>
    <xdr:sp macro="" textlink="">
      <xdr:nvSpPr>
        <xdr:cNvPr id="19" name="Rechteck 30">
          <a:extLst>
            <a:ext uri="{FF2B5EF4-FFF2-40B4-BE49-F238E27FC236}">
              <a16:creationId xmlns:a16="http://schemas.microsoft.com/office/drawing/2014/main" id="{71A36846-2667-4854-AE12-D276D1846A7D}"/>
            </a:ext>
          </a:extLst>
        </xdr:cNvPr>
        <xdr:cNvSpPr/>
      </xdr:nvSpPr>
      <xdr:spPr>
        <a:xfrm>
          <a:off x="32199943" y="2868386"/>
          <a:ext cx="4049485" cy="680357"/>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5</xdr:row>
      <xdr:rowOff>0</xdr:rowOff>
    </xdr:from>
    <xdr:ext cx="4617720" cy="3731090"/>
    <xdr:pic>
      <xdr:nvPicPr>
        <xdr:cNvPr id="2" name="Grafik 2">
          <a:extLst>
            <a:ext uri="{FF2B5EF4-FFF2-40B4-BE49-F238E27FC236}">
              <a16:creationId xmlns:a16="http://schemas.microsoft.com/office/drawing/2014/main" id="{40B4A682-9CFE-411B-9B52-7A690D9AC9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952500"/>
          <a:ext cx="4617720" cy="3731090"/>
        </a:xfrm>
        <a:prstGeom prst="rect">
          <a:avLst/>
        </a:prstGeom>
        <a:ln>
          <a:solidFill>
            <a:sysClr val="windowText" lastClr="000000"/>
          </a:solidFill>
        </a:ln>
      </xdr:spPr>
    </xdr:pic>
    <xdr:clientData/>
  </xdr:oneCellAnchor>
  <xdr:twoCellAnchor>
    <xdr:from>
      <xdr:col>1</xdr:col>
      <xdr:colOff>563880</xdr:colOff>
      <xdr:row>17</xdr:row>
      <xdr:rowOff>57150</xdr:rowOff>
    </xdr:from>
    <xdr:to>
      <xdr:col>6</xdr:col>
      <xdr:colOff>704850</xdr:colOff>
      <xdr:row>20</xdr:row>
      <xdr:rowOff>133350</xdr:rowOff>
    </xdr:to>
    <xdr:sp macro="" textlink="">
      <xdr:nvSpPr>
        <xdr:cNvPr id="3" name="Rechteck 3">
          <a:extLst>
            <a:ext uri="{FF2B5EF4-FFF2-40B4-BE49-F238E27FC236}">
              <a16:creationId xmlns:a16="http://schemas.microsoft.com/office/drawing/2014/main" id="{5F89790F-C208-467A-8A88-3C2A8086C281}"/>
            </a:ext>
          </a:extLst>
        </xdr:cNvPr>
        <xdr:cNvSpPr/>
      </xdr:nvSpPr>
      <xdr:spPr>
        <a:xfrm>
          <a:off x="1325880" y="3295650"/>
          <a:ext cx="3950970" cy="64770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0</xdr:col>
      <xdr:colOff>574693</xdr:colOff>
      <xdr:row>30</xdr:row>
      <xdr:rowOff>68580</xdr:rowOff>
    </xdr:from>
    <xdr:ext cx="5543893" cy="1600200"/>
    <xdr:pic>
      <xdr:nvPicPr>
        <xdr:cNvPr id="4" name="Grafik 5">
          <a:extLst>
            <a:ext uri="{FF2B5EF4-FFF2-40B4-BE49-F238E27FC236}">
              <a16:creationId xmlns:a16="http://schemas.microsoft.com/office/drawing/2014/main" id="{4F55F0F3-0E9A-4B55-935B-6BE5679044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4693" y="5783580"/>
          <a:ext cx="5543893" cy="1600200"/>
        </a:xfrm>
        <a:prstGeom prst="rect">
          <a:avLst/>
        </a:prstGeom>
      </xdr:spPr>
    </xdr:pic>
    <xdr:clientData/>
  </xdr:oneCellAnchor>
  <xdr:oneCellAnchor>
    <xdr:from>
      <xdr:col>8</xdr:col>
      <xdr:colOff>641350</xdr:colOff>
      <xdr:row>5</xdr:row>
      <xdr:rowOff>12700</xdr:rowOff>
    </xdr:from>
    <xdr:ext cx="4698892" cy="3803650"/>
    <xdr:pic>
      <xdr:nvPicPr>
        <xdr:cNvPr id="5" name="Grafik 7">
          <a:extLst>
            <a:ext uri="{FF2B5EF4-FFF2-40B4-BE49-F238E27FC236}">
              <a16:creationId xmlns:a16="http://schemas.microsoft.com/office/drawing/2014/main" id="{8C8FFE14-9F52-4804-87AC-C4C4B106CE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37350" y="965200"/>
          <a:ext cx="4698892" cy="3803650"/>
        </a:xfrm>
        <a:prstGeom prst="rect">
          <a:avLst/>
        </a:prstGeom>
        <a:ln>
          <a:solidFill>
            <a:sysClr val="windowText" lastClr="000000"/>
          </a:solidFill>
        </a:ln>
      </xdr:spPr>
    </xdr:pic>
    <xdr:clientData/>
  </xdr:oneCellAnchor>
  <xdr:twoCellAnchor>
    <xdr:from>
      <xdr:col>9</xdr:col>
      <xdr:colOff>254000</xdr:colOff>
      <xdr:row>17</xdr:row>
      <xdr:rowOff>46566</xdr:rowOff>
    </xdr:from>
    <xdr:to>
      <xdr:col>14</xdr:col>
      <xdr:colOff>618066</xdr:colOff>
      <xdr:row>20</xdr:row>
      <xdr:rowOff>160866</xdr:rowOff>
    </xdr:to>
    <xdr:sp macro="" textlink="">
      <xdr:nvSpPr>
        <xdr:cNvPr id="6" name="Rechteck 8">
          <a:extLst>
            <a:ext uri="{FF2B5EF4-FFF2-40B4-BE49-F238E27FC236}">
              <a16:creationId xmlns:a16="http://schemas.microsoft.com/office/drawing/2014/main" id="{731E200C-955A-49B6-8DA2-A1932422283C}"/>
            </a:ext>
          </a:extLst>
        </xdr:cNvPr>
        <xdr:cNvSpPr/>
      </xdr:nvSpPr>
      <xdr:spPr>
        <a:xfrm>
          <a:off x="7112000" y="3285066"/>
          <a:ext cx="4174066" cy="68580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8</xdr:col>
      <xdr:colOff>595312</xdr:colOff>
      <xdr:row>31</xdr:row>
      <xdr:rowOff>14288</xdr:rowOff>
    </xdr:from>
    <xdr:ext cx="5880104" cy="1419224"/>
    <xdr:pic>
      <xdr:nvPicPr>
        <xdr:cNvPr id="7" name="Grafik 10">
          <a:extLst>
            <a:ext uri="{FF2B5EF4-FFF2-40B4-BE49-F238E27FC236}">
              <a16:creationId xmlns:a16="http://schemas.microsoft.com/office/drawing/2014/main" id="{000BE5A6-5B0E-475C-BA51-578A97F3D0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91312" y="5919788"/>
          <a:ext cx="5880104" cy="1419224"/>
        </a:xfrm>
        <a:prstGeom prst="rect">
          <a:avLst/>
        </a:prstGeom>
      </xdr:spPr>
    </xdr:pic>
    <xdr:clientData/>
  </xdr:oneCellAnchor>
  <xdr:oneCellAnchor>
    <xdr:from>
      <xdr:col>18</xdr:col>
      <xdr:colOff>180974</xdr:colOff>
      <xdr:row>5</xdr:row>
      <xdr:rowOff>0</xdr:rowOff>
    </xdr:from>
    <xdr:ext cx="4681538" cy="3815686"/>
    <xdr:pic>
      <xdr:nvPicPr>
        <xdr:cNvPr id="8" name="Grafik 12">
          <a:extLst>
            <a:ext uri="{FF2B5EF4-FFF2-40B4-BE49-F238E27FC236}">
              <a16:creationId xmlns:a16="http://schemas.microsoft.com/office/drawing/2014/main" id="{11D2B1D9-64B4-4804-BF53-3B061B20DA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896974" y="952500"/>
          <a:ext cx="4681538" cy="3815686"/>
        </a:xfrm>
        <a:prstGeom prst="rect">
          <a:avLst/>
        </a:prstGeom>
        <a:ln>
          <a:solidFill>
            <a:sysClr val="windowText" lastClr="000000"/>
          </a:solidFill>
        </a:ln>
      </xdr:spPr>
    </xdr:pic>
    <xdr:clientData/>
  </xdr:oneCellAnchor>
  <xdr:twoCellAnchor>
    <xdr:from>
      <xdr:col>18</xdr:col>
      <xdr:colOff>728663</xdr:colOff>
      <xdr:row>17</xdr:row>
      <xdr:rowOff>66675</xdr:rowOff>
    </xdr:from>
    <xdr:to>
      <xdr:col>23</xdr:col>
      <xdr:colOff>728663</xdr:colOff>
      <xdr:row>20</xdr:row>
      <xdr:rowOff>176212</xdr:rowOff>
    </xdr:to>
    <xdr:sp macro="" textlink="">
      <xdr:nvSpPr>
        <xdr:cNvPr id="9" name="Rechteck 13">
          <a:extLst>
            <a:ext uri="{FF2B5EF4-FFF2-40B4-BE49-F238E27FC236}">
              <a16:creationId xmlns:a16="http://schemas.microsoft.com/office/drawing/2014/main" id="{89926D9B-A13A-44F9-8021-BB14CA982574}"/>
            </a:ext>
          </a:extLst>
        </xdr:cNvPr>
        <xdr:cNvSpPr/>
      </xdr:nvSpPr>
      <xdr:spPr>
        <a:xfrm>
          <a:off x="14444663" y="3305175"/>
          <a:ext cx="3810000" cy="681037"/>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oneCellAnchor>
    <xdr:from>
      <xdr:col>17</xdr:col>
      <xdr:colOff>728662</xdr:colOff>
      <xdr:row>29</xdr:row>
      <xdr:rowOff>209550</xdr:rowOff>
    </xdr:from>
    <xdr:ext cx="6436853" cy="1804988"/>
    <xdr:pic>
      <xdr:nvPicPr>
        <xdr:cNvPr id="10" name="Grafik 15">
          <a:extLst>
            <a:ext uri="{FF2B5EF4-FFF2-40B4-BE49-F238E27FC236}">
              <a16:creationId xmlns:a16="http://schemas.microsoft.com/office/drawing/2014/main" id="{08BA49A6-CE1B-4D65-8434-F3CD7DA0586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682662" y="5715000"/>
          <a:ext cx="6436853" cy="1804988"/>
        </a:xfrm>
        <a:prstGeom prst="rect">
          <a:avLst/>
        </a:prstGeom>
      </xdr:spPr>
    </xdr:pic>
    <xdr:clientData/>
  </xdr:oneCellAnchor>
  <xdr:twoCellAnchor>
    <xdr:from>
      <xdr:col>20</xdr:col>
      <xdr:colOff>452438</xdr:colOff>
      <xdr:row>16</xdr:row>
      <xdr:rowOff>4762</xdr:rowOff>
    </xdr:from>
    <xdr:to>
      <xdr:col>21</xdr:col>
      <xdr:colOff>133350</xdr:colOff>
      <xdr:row>24</xdr:row>
      <xdr:rowOff>33337</xdr:rowOff>
    </xdr:to>
    <xdr:sp macro="" textlink="">
      <xdr:nvSpPr>
        <xdr:cNvPr id="11" name="Rechteck 16">
          <a:extLst>
            <a:ext uri="{FF2B5EF4-FFF2-40B4-BE49-F238E27FC236}">
              <a16:creationId xmlns:a16="http://schemas.microsoft.com/office/drawing/2014/main" id="{8E6AC314-7160-4760-BF7A-6EC46629BE3F}"/>
            </a:ext>
          </a:extLst>
        </xdr:cNvPr>
        <xdr:cNvSpPr/>
      </xdr:nvSpPr>
      <xdr:spPr>
        <a:xfrm>
          <a:off x="15692438" y="3052762"/>
          <a:ext cx="442912" cy="1552575"/>
        </a:xfrm>
        <a:prstGeom prst="rect">
          <a:avLst/>
        </a:prstGeom>
        <a:noFill/>
        <a:ln w="19050">
          <a:solidFill>
            <a:srgbClr val="C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585788</xdr:colOff>
      <xdr:row>31</xdr:row>
      <xdr:rowOff>0</xdr:rowOff>
    </xdr:from>
    <xdr:to>
      <xdr:col>21</xdr:col>
      <xdr:colOff>552451</xdr:colOff>
      <xdr:row>40</xdr:row>
      <xdr:rowOff>142875</xdr:rowOff>
    </xdr:to>
    <xdr:sp macro="" textlink="">
      <xdr:nvSpPr>
        <xdr:cNvPr id="12" name="Rechteck 17">
          <a:extLst>
            <a:ext uri="{FF2B5EF4-FFF2-40B4-BE49-F238E27FC236}">
              <a16:creationId xmlns:a16="http://schemas.microsoft.com/office/drawing/2014/main" id="{BAD1D285-F9CB-4B18-B24F-CCF7FAC29CC9}"/>
            </a:ext>
          </a:extLst>
        </xdr:cNvPr>
        <xdr:cNvSpPr/>
      </xdr:nvSpPr>
      <xdr:spPr>
        <a:xfrm>
          <a:off x="15825788" y="5905500"/>
          <a:ext cx="728663" cy="1857375"/>
        </a:xfrm>
        <a:prstGeom prst="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2014-E677-42D9-A45D-FC51CB4C7639}">
  <dimension ref="B2"/>
  <sheetViews>
    <sheetView workbookViewId="0">
      <selection activeCell="G13" sqref="G13"/>
    </sheetView>
  </sheetViews>
  <sheetFormatPr baseColWidth="10" defaultColWidth="11.5" defaultRowHeight="15" x14ac:dyDescent="0.2"/>
  <sheetData>
    <row r="2" spans="2:2" x14ac:dyDescent="0.2">
      <c r="B2" t="s">
        <v>120</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1192-5C1B-48DF-9E9D-4FC12254F245}">
  <dimension ref="B3:AD84"/>
  <sheetViews>
    <sheetView topLeftCell="A16" zoomScale="80" zoomScaleNormal="80" workbookViewId="0">
      <selection activeCell="AB3" sqref="AB3"/>
    </sheetView>
  </sheetViews>
  <sheetFormatPr baseColWidth="10" defaultColWidth="11.5" defaultRowHeight="15" x14ac:dyDescent="0.2"/>
  <cols>
    <col min="30" max="30" width="71.83203125" customWidth="1"/>
  </cols>
  <sheetData>
    <row r="3" spans="2:30" ht="114.75" customHeight="1" x14ac:dyDescent="0.25">
      <c r="B3" s="1" t="s">
        <v>75</v>
      </c>
      <c r="J3" s="1" t="s">
        <v>74</v>
      </c>
      <c r="T3" s="1" t="s">
        <v>73</v>
      </c>
      <c r="AD3" s="24" t="s">
        <v>101</v>
      </c>
    </row>
    <row r="27" spans="3:20" x14ac:dyDescent="0.2">
      <c r="T27" s="30" t="s">
        <v>100</v>
      </c>
    </row>
    <row r="30" spans="3:20" ht="19" x14ac:dyDescent="0.25">
      <c r="C30" s="1" t="s">
        <v>1</v>
      </c>
      <c r="J30" s="1" t="s">
        <v>1</v>
      </c>
      <c r="T30" s="1" t="s">
        <v>1</v>
      </c>
    </row>
    <row r="44" spans="2:22" x14ac:dyDescent="0.2">
      <c r="B44" s="25" t="s">
        <v>99</v>
      </c>
      <c r="C44" s="25"/>
      <c r="D44" s="25"/>
      <c r="J44" s="25" t="s">
        <v>98</v>
      </c>
      <c r="K44" s="25"/>
      <c r="L44" s="25"/>
      <c r="T44" t="s">
        <v>97</v>
      </c>
    </row>
    <row r="45" spans="2:22" x14ac:dyDescent="0.2">
      <c r="B45" s="25" t="s">
        <v>8</v>
      </c>
      <c r="C45" s="25" t="s">
        <v>9</v>
      </c>
      <c r="D45" s="25" t="s">
        <v>10</v>
      </c>
      <c r="J45" s="25" t="s">
        <v>8</v>
      </c>
      <c r="K45" s="25" t="s">
        <v>9</v>
      </c>
      <c r="L45" s="25" t="s">
        <v>10</v>
      </c>
      <c r="T45" t="s">
        <v>8</v>
      </c>
      <c r="U45" t="s">
        <v>9</v>
      </c>
      <c r="V45" t="s">
        <v>10</v>
      </c>
    </row>
    <row r="46" spans="2:22" x14ac:dyDescent="0.2">
      <c r="B46" s="25">
        <v>1</v>
      </c>
      <c r="C46" s="25">
        <v>1</v>
      </c>
      <c r="D46" s="25">
        <v>16.920705000000002</v>
      </c>
      <c r="J46" s="25">
        <v>1</v>
      </c>
      <c r="K46" s="25">
        <v>1</v>
      </c>
      <c r="L46" s="25">
        <v>17.245491000000001</v>
      </c>
      <c r="T46">
        <v>1</v>
      </c>
      <c r="U46">
        <v>1</v>
      </c>
      <c r="V46">
        <v>18.530805000000001</v>
      </c>
    </row>
    <row r="47" spans="2:22" x14ac:dyDescent="0.2">
      <c r="B47" s="25">
        <v>1</v>
      </c>
      <c r="C47" s="25">
        <v>2</v>
      </c>
      <c r="D47" s="25">
        <v>24.652892000000001</v>
      </c>
      <c r="J47" s="25">
        <v>1</v>
      </c>
      <c r="K47" s="25">
        <v>2</v>
      </c>
      <c r="L47" s="25">
        <v>26.646992000000001</v>
      </c>
      <c r="T47">
        <v>1</v>
      </c>
      <c r="U47">
        <v>2</v>
      </c>
      <c r="V47">
        <v>27.681615000000001</v>
      </c>
    </row>
    <row r="48" spans="2:22" x14ac:dyDescent="0.2">
      <c r="B48" s="25">
        <v>1</v>
      </c>
      <c r="C48" s="25">
        <v>3</v>
      </c>
      <c r="D48" s="25">
        <v>58.426403000000001</v>
      </c>
      <c r="J48" s="25">
        <v>1</v>
      </c>
      <c r="K48" s="25">
        <v>3</v>
      </c>
      <c r="L48" s="25">
        <v>56.107517000000001</v>
      </c>
      <c r="T48">
        <v>1</v>
      </c>
      <c r="U48">
        <v>3</v>
      </c>
      <c r="V48">
        <v>53.787579999999998</v>
      </c>
    </row>
    <row r="49" spans="2:25" x14ac:dyDescent="0.2">
      <c r="B49" s="25">
        <v>2</v>
      </c>
      <c r="C49" s="25">
        <v>1</v>
      </c>
      <c r="D49" s="25">
        <v>51.542262000000001</v>
      </c>
      <c r="J49" s="25">
        <v>2</v>
      </c>
      <c r="K49" s="25">
        <v>1</v>
      </c>
      <c r="L49" s="25">
        <v>48.495531999999997</v>
      </c>
      <c r="T49">
        <v>2</v>
      </c>
      <c r="U49">
        <v>1</v>
      </c>
      <c r="V49">
        <v>51.976455000000001</v>
      </c>
    </row>
    <row r="50" spans="2:25" x14ac:dyDescent="0.2">
      <c r="B50" s="25">
        <v>2</v>
      </c>
      <c r="C50" s="25">
        <v>2</v>
      </c>
      <c r="D50" s="25">
        <v>21.783135000000001</v>
      </c>
      <c r="J50" s="25">
        <v>2</v>
      </c>
      <c r="K50" s="25">
        <v>2</v>
      </c>
      <c r="L50" s="25">
        <v>23.238313000000002</v>
      </c>
      <c r="T50">
        <v>2</v>
      </c>
      <c r="U50">
        <v>2</v>
      </c>
      <c r="V50">
        <v>21.994289999999999</v>
      </c>
    </row>
    <row r="51" spans="2:25" x14ac:dyDescent="0.2">
      <c r="B51" s="25">
        <v>2</v>
      </c>
      <c r="C51" s="25">
        <v>3</v>
      </c>
      <c r="D51" s="25">
        <v>26.674602</v>
      </c>
      <c r="J51" s="25">
        <v>2</v>
      </c>
      <c r="K51" s="25">
        <v>3</v>
      </c>
      <c r="L51" s="25">
        <v>28.266155000000001</v>
      </c>
      <c r="T51">
        <v>2</v>
      </c>
      <c r="U51">
        <v>3</v>
      </c>
      <c r="V51">
        <v>26.029254999999999</v>
      </c>
    </row>
    <row r="52" spans="2:25" x14ac:dyDescent="0.2">
      <c r="B52" s="25">
        <v>3</v>
      </c>
      <c r="C52" s="25">
        <v>1</v>
      </c>
      <c r="D52" s="25">
        <v>41.660350999999999</v>
      </c>
      <c r="J52" s="25">
        <v>3</v>
      </c>
      <c r="K52" s="25">
        <v>1</v>
      </c>
      <c r="L52" s="25">
        <v>40.079158</v>
      </c>
      <c r="T52">
        <v>3</v>
      </c>
      <c r="U52">
        <v>1</v>
      </c>
      <c r="V52">
        <v>41.336993</v>
      </c>
    </row>
    <row r="53" spans="2:25" x14ac:dyDescent="0.2">
      <c r="B53" s="25">
        <v>3</v>
      </c>
      <c r="C53" s="25">
        <v>2</v>
      </c>
      <c r="D53" s="25">
        <v>34.342579999999998</v>
      </c>
      <c r="J53" s="25">
        <v>3</v>
      </c>
      <c r="K53" s="25">
        <v>2</v>
      </c>
      <c r="L53" s="25">
        <v>36.893658000000002</v>
      </c>
      <c r="T53">
        <v>3</v>
      </c>
      <c r="U53">
        <v>2</v>
      </c>
      <c r="V53">
        <v>37.585698999999998</v>
      </c>
    </row>
    <row r="54" spans="2:25" ht="16" thickBot="1" x14ac:dyDescent="0.25">
      <c r="B54" s="25">
        <v>3</v>
      </c>
      <c r="C54" s="25">
        <v>3</v>
      </c>
      <c r="D54" s="25">
        <v>23.997069</v>
      </c>
      <c r="J54" s="25">
        <v>3</v>
      </c>
      <c r="K54" s="25">
        <v>3</v>
      </c>
      <c r="L54" s="25">
        <v>23.027184999999999</v>
      </c>
      <c r="T54">
        <v>3</v>
      </c>
      <c r="U54">
        <v>3</v>
      </c>
      <c r="V54">
        <v>21.077309</v>
      </c>
    </row>
    <row r="55" spans="2:25" x14ac:dyDescent="0.2">
      <c r="B55" s="25">
        <v>4</v>
      </c>
      <c r="C55" s="25">
        <v>1</v>
      </c>
      <c r="D55" s="25">
        <v>36.019649999999999</v>
      </c>
      <c r="J55" s="25">
        <v>4</v>
      </c>
      <c r="K55" s="25">
        <v>1</v>
      </c>
      <c r="L55" s="25">
        <v>32.400095</v>
      </c>
      <c r="T55" s="41">
        <v>4</v>
      </c>
      <c r="U55" s="40">
        <v>1</v>
      </c>
      <c r="V55" s="39">
        <v>60.883468999999998</v>
      </c>
      <c r="W55" s="30" t="s">
        <v>96</v>
      </c>
      <c r="X55" s="30"/>
      <c r="Y55" s="30"/>
    </row>
    <row r="56" spans="2:25" x14ac:dyDescent="0.2">
      <c r="B56" s="25">
        <v>4</v>
      </c>
      <c r="C56" s="25">
        <v>2</v>
      </c>
      <c r="D56" s="25">
        <v>38.880096999999999</v>
      </c>
      <c r="J56" s="25">
        <v>4</v>
      </c>
      <c r="K56" s="25">
        <v>2</v>
      </c>
      <c r="L56" s="25">
        <v>39.473768</v>
      </c>
      <c r="T56" s="38">
        <v>4</v>
      </c>
      <c r="U56">
        <v>2</v>
      </c>
      <c r="V56" s="37">
        <v>19.907088999999999</v>
      </c>
    </row>
    <row r="57" spans="2:25" ht="16" thickBot="1" x14ac:dyDescent="0.25">
      <c r="B57" s="25">
        <v>4</v>
      </c>
      <c r="C57" s="25">
        <v>3</v>
      </c>
      <c r="D57" s="25">
        <v>25.100252999999999</v>
      </c>
      <c r="J57" s="25">
        <v>4</v>
      </c>
      <c r="K57" s="25">
        <v>3</v>
      </c>
      <c r="L57" s="25">
        <v>28.126138000000001</v>
      </c>
      <c r="T57" s="36">
        <v>4</v>
      </c>
      <c r="U57" s="35">
        <v>3</v>
      </c>
      <c r="V57" s="34">
        <v>19.209441999999999</v>
      </c>
    </row>
    <row r="58" spans="2:25" x14ac:dyDescent="0.2">
      <c r="B58" s="25">
        <v>5</v>
      </c>
      <c r="C58" s="25">
        <v>1</v>
      </c>
      <c r="D58" s="25">
        <v>36.293438999999999</v>
      </c>
      <c r="J58" s="25">
        <v>5</v>
      </c>
      <c r="K58" s="25">
        <v>1</v>
      </c>
      <c r="L58" s="25">
        <v>35.943697</v>
      </c>
      <c r="T58">
        <v>5</v>
      </c>
      <c r="U58">
        <v>1</v>
      </c>
      <c r="V58">
        <v>36.478361</v>
      </c>
    </row>
    <row r="59" spans="2:25" x14ac:dyDescent="0.2">
      <c r="B59" s="25">
        <v>5</v>
      </c>
      <c r="C59" s="25">
        <v>2</v>
      </c>
      <c r="D59" s="25">
        <v>37.085042999999999</v>
      </c>
      <c r="J59" s="25">
        <v>5</v>
      </c>
      <c r="K59" s="25">
        <v>2</v>
      </c>
      <c r="L59" s="25">
        <v>35.549550000000004</v>
      </c>
      <c r="T59">
        <v>5</v>
      </c>
      <c r="U59">
        <v>2</v>
      </c>
      <c r="V59">
        <v>33.658340000000003</v>
      </c>
    </row>
    <row r="60" spans="2:25" x14ac:dyDescent="0.2">
      <c r="B60" s="25">
        <v>5</v>
      </c>
      <c r="C60" s="25">
        <v>3</v>
      </c>
      <c r="D60" s="25">
        <v>26.621517999999998</v>
      </c>
      <c r="J60" s="25">
        <v>5</v>
      </c>
      <c r="K60" s="25">
        <v>3</v>
      </c>
      <c r="L60" s="25">
        <v>28.506753</v>
      </c>
      <c r="T60">
        <v>5</v>
      </c>
      <c r="U60">
        <v>3</v>
      </c>
      <c r="V60">
        <v>29.863299000000001</v>
      </c>
    </row>
    <row r="61" spans="2:25" x14ac:dyDescent="0.2">
      <c r="B61" s="25">
        <v>6</v>
      </c>
      <c r="C61" s="25">
        <v>1</v>
      </c>
      <c r="D61" s="25">
        <v>38.390112999999999</v>
      </c>
      <c r="J61" s="25">
        <v>6</v>
      </c>
      <c r="K61" s="25">
        <v>1</v>
      </c>
      <c r="L61" s="25">
        <v>37.772703</v>
      </c>
      <c r="T61">
        <v>6</v>
      </c>
      <c r="U61">
        <v>1</v>
      </c>
      <c r="V61">
        <v>35.816969999999998</v>
      </c>
    </row>
    <row r="62" spans="2:25" x14ac:dyDescent="0.2">
      <c r="B62" s="25">
        <v>6</v>
      </c>
      <c r="C62" s="25">
        <v>2</v>
      </c>
      <c r="D62" s="25">
        <v>34.752091999999998</v>
      </c>
      <c r="J62" s="25">
        <v>6</v>
      </c>
      <c r="K62" s="25">
        <v>2</v>
      </c>
      <c r="L62" s="25">
        <v>36.471939999999996</v>
      </c>
      <c r="T62">
        <v>6</v>
      </c>
      <c r="U62">
        <v>2</v>
      </c>
      <c r="V62">
        <v>36.841883000000003</v>
      </c>
    </row>
    <row r="63" spans="2:25" x14ac:dyDescent="0.2">
      <c r="B63" s="25">
        <v>6</v>
      </c>
      <c r="C63" s="25">
        <v>3</v>
      </c>
      <c r="D63" s="25">
        <v>26.857794999999999</v>
      </c>
      <c r="J63" s="25">
        <v>6</v>
      </c>
      <c r="K63" s="25">
        <v>3</v>
      </c>
      <c r="L63" s="25">
        <v>25.755355999999999</v>
      </c>
      <c r="T63">
        <v>6</v>
      </c>
      <c r="U63">
        <v>3</v>
      </c>
      <c r="V63">
        <v>27.341146999999999</v>
      </c>
    </row>
    <row r="64" spans="2:25" x14ac:dyDescent="0.2">
      <c r="B64" s="25">
        <v>7</v>
      </c>
      <c r="C64" s="25">
        <v>1</v>
      </c>
      <c r="D64" s="25">
        <v>37.836584000000002</v>
      </c>
      <c r="J64" s="25">
        <v>7</v>
      </c>
      <c r="K64" s="25">
        <v>1</v>
      </c>
      <c r="L64" s="25">
        <v>36.918275999999999</v>
      </c>
      <c r="T64">
        <v>7</v>
      </c>
      <c r="U64">
        <v>1</v>
      </c>
      <c r="V64">
        <v>37.412948</v>
      </c>
    </row>
    <row r="65" spans="2:28" x14ac:dyDescent="0.2">
      <c r="B65" s="25">
        <v>7</v>
      </c>
      <c r="C65" s="25">
        <v>2</v>
      </c>
      <c r="D65" s="25">
        <v>37.035696000000002</v>
      </c>
      <c r="J65" s="25">
        <v>7</v>
      </c>
      <c r="K65" s="25">
        <v>2</v>
      </c>
      <c r="L65" s="25">
        <v>37.771962000000002</v>
      </c>
      <c r="T65">
        <v>7</v>
      </c>
      <c r="U65">
        <v>2</v>
      </c>
      <c r="V65">
        <v>37.584263</v>
      </c>
    </row>
    <row r="66" spans="2:28" x14ac:dyDescent="0.2">
      <c r="B66" s="25">
        <v>7</v>
      </c>
      <c r="C66" s="25">
        <v>3</v>
      </c>
      <c r="D66" s="25">
        <v>25.12772</v>
      </c>
      <c r="J66" s="25">
        <v>7</v>
      </c>
      <c r="K66" s="25">
        <v>3</v>
      </c>
      <c r="L66" s="25">
        <v>25.309761999999999</v>
      </c>
      <c r="T66">
        <v>7</v>
      </c>
      <c r="U66">
        <v>3</v>
      </c>
      <c r="V66">
        <v>25.002789</v>
      </c>
    </row>
    <row r="67" spans="2:28" x14ac:dyDescent="0.2">
      <c r="B67" s="25">
        <v>8</v>
      </c>
      <c r="C67" s="25">
        <v>1</v>
      </c>
      <c r="D67" s="25">
        <v>36.305115000000001</v>
      </c>
      <c r="J67" s="25">
        <v>8</v>
      </c>
      <c r="K67" s="25">
        <v>1</v>
      </c>
      <c r="L67" s="25">
        <v>37.298690000000001</v>
      </c>
      <c r="T67">
        <v>8</v>
      </c>
      <c r="U67">
        <v>1</v>
      </c>
      <c r="V67">
        <v>37.652306000000003</v>
      </c>
    </row>
    <row r="68" spans="2:28" x14ac:dyDescent="0.2">
      <c r="B68" s="25">
        <v>8</v>
      </c>
      <c r="C68" s="25">
        <v>2</v>
      </c>
      <c r="D68" s="25">
        <v>38.088821000000003</v>
      </c>
      <c r="J68" s="25">
        <v>8</v>
      </c>
      <c r="K68" s="25">
        <v>2</v>
      </c>
      <c r="L68" s="25">
        <v>38.076023999999997</v>
      </c>
      <c r="T68">
        <v>8</v>
      </c>
      <c r="U68">
        <v>2</v>
      </c>
      <c r="V68">
        <v>37.993471</v>
      </c>
    </row>
    <row r="69" spans="2:28" x14ac:dyDescent="0.2">
      <c r="B69" s="25">
        <v>8</v>
      </c>
      <c r="C69" s="25">
        <v>3</v>
      </c>
      <c r="D69" s="25">
        <v>25.606064</v>
      </c>
      <c r="J69" s="25">
        <v>8</v>
      </c>
      <c r="K69" s="25">
        <v>3</v>
      </c>
      <c r="L69" s="25">
        <v>24.625285000000002</v>
      </c>
      <c r="T69">
        <v>8</v>
      </c>
      <c r="U69">
        <v>3</v>
      </c>
      <c r="V69">
        <v>24.354223999999999</v>
      </c>
    </row>
    <row r="70" spans="2:28" x14ac:dyDescent="0.2">
      <c r="B70" s="25">
        <v>9</v>
      </c>
      <c r="C70" s="25">
        <v>1</v>
      </c>
      <c r="D70" s="25">
        <v>41.738894000000002</v>
      </c>
      <c r="J70" s="25">
        <v>9</v>
      </c>
      <c r="K70" s="25">
        <v>1</v>
      </c>
      <c r="L70" s="25">
        <v>37.311976999999999</v>
      </c>
      <c r="T70">
        <v>9</v>
      </c>
      <c r="U70">
        <v>1</v>
      </c>
      <c r="V70">
        <v>36.518013000000003</v>
      </c>
    </row>
    <row r="71" spans="2:28" x14ac:dyDescent="0.2">
      <c r="B71" s="25">
        <v>9</v>
      </c>
      <c r="C71" s="25">
        <v>2</v>
      </c>
      <c r="D71" s="25">
        <v>36.085873999999997</v>
      </c>
      <c r="J71" s="25">
        <v>9</v>
      </c>
      <c r="K71" s="25">
        <v>2</v>
      </c>
      <c r="L71" s="25">
        <v>38.829515000000001</v>
      </c>
      <c r="T71">
        <v>9</v>
      </c>
      <c r="U71">
        <v>2</v>
      </c>
      <c r="V71">
        <v>39.100082999999998</v>
      </c>
    </row>
    <row r="72" spans="2:28" x14ac:dyDescent="0.2">
      <c r="B72" s="25">
        <v>9</v>
      </c>
      <c r="C72" s="25">
        <v>3</v>
      </c>
      <c r="D72" s="25">
        <v>22.175232000000001</v>
      </c>
      <c r="J72" s="25">
        <v>9</v>
      </c>
      <c r="K72" s="25">
        <v>3</v>
      </c>
      <c r="L72" s="25">
        <v>23.858506999999999</v>
      </c>
      <c r="T72">
        <v>9</v>
      </c>
      <c r="U72">
        <v>3</v>
      </c>
      <c r="V72">
        <v>24.381905</v>
      </c>
    </row>
    <row r="75" spans="2:28" x14ac:dyDescent="0.2">
      <c r="B75" s="25" t="s">
        <v>12</v>
      </c>
      <c r="C75" s="25" t="s">
        <v>68</v>
      </c>
      <c r="D75" s="25" t="s">
        <v>67</v>
      </c>
      <c r="E75" s="25" t="s">
        <v>66</v>
      </c>
      <c r="F75" t="s">
        <v>13</v>
      </c>
      <c r="J75" s="25" t="s">
        <v>12</v>
      </c>
      <c r="K75" s="25" t="s">
        <v>68</v>
      </c>
      <c r="L75" s="25" t="s">
        <v>67</v>
      </c>
      <c r="M75" s="25" t="s">
        <v>66</v>
      </c>
      <c r="N75" t="s">
        <v>13</v>
      </c>
      <c r="T75" s="25" t="s">
        <v>12</v>
      </c>
      <c r="U75" s="25" t="s">
        <v>68</v>
      </c>
      <c r="V75" s="25" t="s">
        <v>67</v>
      </c>
      <c r="W75" s="25" t="s">
        <v>66</v>
      </c>
      <c r="X75" t="s">
        <v>13</v>
      </c>
    </row>
    <row r="76" spans="2:28" x14ac:dyDescent="0.2">
      <c r="B76" s="25">
        <v>0</v>
      </c>
      <c r="C76" s="25">
        <v>16.920705000000002</v>
      </c>
      <c r="D76" s="25">
        <v>24.652892000000001</v>
      </c>
      <c r="E76" s="25">
        <v>58.426403000000001</v>
      </c>
      <c r="F76">
        <f t="shared" ref="F76:F84" si="0" xml:space="preserve"> C76/SUM(C76:E76)</f>
        <v>0.16920705000000003</v>
      </c>
      <c r="J76" s="25">
        <v>0</v>
      </c>
      <c r="K76" s="25">
        <v>17.245491000000001</v>
      </c>
      <c r="L76" s="25">
        <v>26.646992000000001</v>
      </c>
      <c r="M76" s="25">
        <v>56.107517000000001</v>
      </c>
      <c r="N76">
        <f t="shared" ref="N76:N84" si="1" xml:space="preserve"> K76/SUM(K76:M76)</f>
        <v>0.17245491000000002</v>
      </c>
      <c r="T76" s="25">
        <v>0</v>
      </c>
      <c r="U76" s="25">
        <v>18.530805000000001</v>
      </c>
      <c r="V76" s="25">
        <v>27.681615000000001</v>
      </c>
      <c r="W76" s="25">
        <v>53.787579999999998</v>
      </c>
      <c r="X76">
        <f t="shared" ref="X76:X84" si="2" xml:space="preserve"> U76/SUM(U76:W76)</f>
        <v>0.18530805</v>
      </c>
    </row>
    <row r="77" spans="2:28" x14ac:dyDescent="0.2">
      <c r="B77" s="25">
        <v>6</v>
      </c>
      <c r="C77" s="25">
        <v>51.542262000000001</v>
      </c>
      <c r="D77" s="25">
        <v>21.783135000000001</v>
      </c>
      <c r="E77" s="25">
        <v>26.674602</v>
      </c>
      <c r="F77">
        <f t="shared" si="0"/>
        <v>0.51542262515422621</v>
      </c>
      <c r="J77" s="25">
        <v>6</v>
      </c>
      <c r="K77" s="25">
        <v>48.495531999999997</v>
      </c>
      <c r="L77" s="25">
        <v>23.238313000000002</v>
      </c>
      <c r="M77" s="25">
        <v>28.266155000000001</v>
      </c>
      <c r="N77">
        <f t="shared" si="1"/>
        <v>0.48495531999999997</v>
      </c>
      <c r="T77" s="25">
        <v>6</v>
      </c>
      <c r="U77" s="25">
        <v>51.976455000000001</v>
      </c>
      <c r="V77" s="25">
        <v>21.994289999999999</v>
      </c>
      <c r="W77" s="25">
        <v>26.029254999999999</v>
      </c>
      <c r="X77">
        <f t="shared" si="2"/>
        <v>0.51976454999999999</v>
      </c>
    </row>
    <row r="78" spans="2:28" ht="16" thickBot="1" x14ac:dyDescent="0.25">
      <c r="B78" s="25">
        <v>12</v>
      </c>
      <c r="C78" s="25">
        <v>41.660350999999999</v>
      </c>
      <c r="D78" s="25">
        <v>34.342579999999998</v>
      </c>
      <c r="E78" s="25">
        <v>23.997069</v>
      </c>
      <c r="F78">
        <f t="shared" si="0"/>
        <v>0.41660351000000007</v>
      </c>
      <c r="J78" s="25">
        <v>12</v>
      </c>
      <c r="K78" s="25">
        <v>40.079158</v>
      </c>
      <c r="L78" s="25">
        <v>36.893658000000002</v>
      </c>
      <c r="M78" s="25">
        <v>23.027184999999999</v>
      </c>
      <c r="N78">
        <f t="shared" si="1"/>
        <v>0.40079157599208426</v>
      </c>
      <c r="T78" s="25">
        <v>12</v>
      </c>
      <c r="U78" s="25">
        <v>41.336993</v>
      </c>
      <c r="V78" s="25">
        <v>37.585698999999998</v>
      </c>
      <c r="W78" s="25">
        <v>21.077309</v>
      </c>
      <c r="X78">
        <f t="shared" si="2"/>
        <v>0.41336992586630072</v>
      </c>
    </row>
    <row r="79" spans="2:28" ht="16" thickBot="1" x14ac:dyDescent="0.25">
      <c r="B79" s="25">
        <v>18</v>
      </c>
      <c r="C79" s="25">
        <v>36.019649999999999</v>
      </c>
      <c r="D79" s="25">
        <v>38.880096999999999</v>
      </c>
      <c r="E79" s="25">
        <v>25.100252999999999</v>
      </c>
      <c r="F79">
        <f t="shared" si="0"/>
        <v>0.36019650000000003</v>
      </c>
      <c r="J79" s="25">
        <v>18</v>
      </c>
      <c r="K79" s="25">
        <v>32.400095</v>
      </c>
      <c r="L79" s="25">
        <v>39.473768</v>
      </c>
      <c r="M79" s="25">
        <v>28.126138000000001</v>
      </c>
      <c r="N79">
        <f t="shared" si="1"/>
        <v>0.32400094675999053</v>
      </c>
      <c r="T79" s="33">
        <v>18</v>
      </c>
      <c r="U79" s="32">
        <v>34.929169000000002</v>
      </c>
      <c r="V79" s="32">
        <v>37.942065999999997</v>
      </c>
      <c r="W79" s="32">
        <v>27.128764</v>
      </c>
      <c r="X79" s="31">
        <f t="shared" si="2"/>
        <v>0.34929169349291694</v>
      </c>
      <c r="Y79" s="30" t="s">
        <v>95</v>
      </c>
      <c r="Z79" s="30"/>
      <c r="AA79" s="30"/>
      <c r="AB79" s="30"/>
    </row>
    <row r="80" spans="2:28" x14ac:dyDescent="0.2">
      <c r="B80" s="25">
        <v>24</v>
      </c>
      <c r="C80" s="25">
        <v>36.293438999999999</v>
      </c>
      <c r="D80" s="25">
        <v>37.085042999999999</v>
      </c>
      <c r="E80" s="25">
        <v>26.621517999999998</v>
      </c>
      <c r="F80">
        <f t="shared" si="0"/>
        <v>0.36293439000000005</v>
      </c>
      <c r="J80" s="25">
        <v>24</v>
      </c>
      <c r="K80" s="25">
        <v>35.943697</v>
      </c>
      <c r="L80" s="25">
        <v>35.549550000000004</v>
      </c>
      <c r="M80" s="25">
        <v>28.506753</v>
      </c>
      <c r="N80">
        <f t="shared" si="1"/>
        <v>0.35943697000000002</v>
      </c>
      <c r="T80" s="25">
        <v>24</v>
      </c>
      <c r="U80" s="25">
        <v>36.478361</v>
      </c>
      <c r="V80" s="25">
        <v>33.658340000000003</v>
      </c>
      <c r="W80" s="25">
        <v>29.863299000000001</v>
      </c>
      <c r="X80">
        <f t="shared" si="2"/>
        <v>0.36478360999999998</v>
      </c>
    </row>
    <row r="81" spans="2:24" x14ac:dyDescent="0.2">
      <c r="B81" s="25">
        <v>30</v>
      </c>
      <c r="C81" s="25">
        <v>38.390112999999999</v>
      </c>
      <c r="D81" s="25">
        <v>34.752091999999998</v>
      </c>
      <c r="E81" s="25">
        <v>26.857794999999999</v>
      </c>
      <c r="F81">
        <f t="shared" si="0"/>
        <v>0.38390113000000003</v>
      </c>
      <c r="J81" s="25">
        <v>30</v>
      </c>
      <c r="K81" s="25">
        <v>37.772703</v>
      </c>
      <c r="L81" s="25">
        <v>36.471939999999996</v>
      </c>
      <c r="M81" s="25">
        <v>25.755355999999999</v>
      </c>
      <c r="N81">
        <f t="shared" si="1"/>
        <v>0.37772703377727035</v>
      </c>
      <c r="T81" s="25">
        <v>30</v>
      </c>
      <c r="U81" s="25">
        <v>35.816969999999998</v>
      </c>
      <c r="V81" s="25">
        <v>36.841883000000003</v>
      </c>
      <c r="W81" s="25">
        <v>27.341146999999999</v>
      </c>
      <c r="X81">
        <f t="shared" si="2"/>
        <v>0.35816969999999998</v>
      </c>
    </row>
    <row r="82" spans="2:24" x14ac:dyDescent="0.2">
      <c r="B82" s="25">
        <v>36</v>
      </c>
      <c r="C82" s="25">
        <v>37.836584000000002</v>
      </c>
      <c r="D82" s="25">
        <v>37.035696000000002</v>
      </c>
      <c r="E82" s="25">
        <v>25.12772</v>
      </c>
      <c r="F82">
        <f t="shared" si="0"/>
        <v>0.37836584000000001</v>
      </c>
      <c r="J82" s="25">
        <v>36</v>
      </c>
      <c r="K82" s="25">
        <v>36.918275999999999</v>
      </c>
      <c r="L82" s="25">
        <v>37.771962000000002</v>
      </c>
      <c r="M82" s="25">
        <v>25.309761999999999</v>
      </c>
      <c r="N82">
        <f t="shared" si="1"/>
        <v>0.36918276</v>
      </c>
      <c r="T82" s="25">
        <v>36</v>
      </c>
      <c r="U82" s="25">
        <v>37.412948</v>
      </c>
      <c r="V82" s="25">
        <v>37.584263</v>
      </c>
      <c r="W82" s="25">
        <v>25.002789</v>
      </c>
      <c r="X82">
        <f t="shared" si="2"/>
        <v>0.37412948000000001</v>
      </c>
    </row>
    <row r="83" spans="2:24" x14ac:dyDescent="0.2">
      <c r="B83" s="25">
        <v>42</v>
      </c>
      <c r="C83" s="25">
        <v>36.305115000000001</v>
      </c>
      <c r="D83" s="25">
        <v>38.088821000000003</v>
      </c>
      <c r="E83" s="25">
        <v>25.606064</v>
      </c>
      <c r="F83">
        <f t="shared" si="0"/>
        <v>0.36305114999999999</v>
      </c>
      <c r="J83" s="25">
        <v>42</v>
      </c>
      <c r="K83" s="25">
        <v>37.298690000000001</v>
      </c>
      <c r="L83" s="25">
        <v>38.076023999999997</v>
      </c>
      <c r="M83" s="25">
        <v>24.625285000000002</v>
      </c>
      <c r="N83">
        <f t="shared" si="1"/>
        <v>0.37298690372986903</v>
      </c>
      <c r="T83" s="25">
        <v>42</v>
      </c>
      <c r="U83" s="25">
        <v>37.652306000000003</v>
      </c>
      <c r="V83" s="25">
        <v>37.993471</v>
      </c>
      <c r="W83" s="25">
        <v>24.354223999999999</v>
      </c>
      <c r="X83">
        <f t="shared" si="2"/>
        <v>0.37652305623476945</v>
      </c>
    </row>
    <row r="84" spans="2:24" x14ac:dyDescent="0.2">
      <c r="B84" s="25">
        <v>48</v>
      </c>
      <c r="C84" s="25">
        <v>41.738894000000002</v>
      </c>
      <c r="D84" s="25">
        <v>36.085873999999997</v>
      </c>
      <c r="E84" s="25">
        <v>22.175232000000001</v>
      </c>
      <c r="F84">
        <f t="shared" si="0"/>
        <v>0.41738894000000004</v>
      </c>
      <c r="J84" s="25">
        <v>48</v>
      </c>
      <c r="K84" s="25">
        <v>37.311976999999999</v>
      </c>
      <c r="L84" s="25">
        <v>38.829515000000001</v>
      </c>
      <c r="M84" s="25">
        <v>23.858506999999999</v>
      </c>
      <c r="N84">
        <f t="shared" si="1"/>
        <v>0.3731197737311977</v>
      </c>
      <c r="T84" s="25">
        <v>48</v>
      </c>
      <c r="U84" s="25">
        <v>36.518013000000003</v>
      </c>
      <c r="V84" s="25">
        <v>39.100082999999998</v>
      </c>
      <c r="W84" s="25">
        <v>24.381905</v>
      </c>
      <c r="X84">
        <f t="shared" si="2"/>
        <v>0.36518012634819874</v>
      </c>
    </row>
  </sheetData>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C91C-3C4D-4931-9E9F-A1E3EEE2B014}">
  <dimension ref="B3:AD84"/>
  <sheetViews>
    <sheetView zoomScale="90" zoomScaleNormal="90" workbookViewId="0">
      <selection activeCell="I11" sqref="I11"/>
    </sheetView>
  </sheetViews>
  <sheetFormatPr baseColWidth="10" defaultColWidth="11.5" defaultRowHeight="15" x14ac:dyDescent="0.2"/>
  <cols>
    <col min="30" max="30" width="64.33203125" customWidth="1"/>
  </cols>
  <sheetData>
    <row r="3" spans="2:30" ht="110" x14ac:dyDescent="0.25">
      <c r="B3" s="1" t="s">
        <v>75</v>
      </c>
      <c r="L3" s="1" t="s">
        <v>74</v>
      </c>
      <c r="U3" s="1" t="s">
        <v>73</v>
      </c>
      <c r="AD3" s="24" t="s">
        <v>108</v>
      </c>
    </row>
    <row r="27" spans="3:21" x14ac:dyDescent="0.2">
      <c r="T27" s="30" t="s">
        <v>107</v>
      </c>
    </row>
    <row r="30" spans="3:21" ht="19" x14ac:dyDescent="0.25">
      <c r="C30" s="1" t="s">
        <v>1</v>
      </c>
      <c r="L30" s="1" t="s">
        <v>1</v>
      </c>
      <c r="U30" s="1" t="s">
        <v>1</v>
      </c>
    </row>
    <row r="44" spans="2:23" x14ac:dyDescent="0.2">
      <c r="B44" s="25" t="s">
        <v>106</v>
      </c>
      <c r="C44" s="25"/>
      <c r="D44" s="25"/>
      <c r="K44" s="25" t="s">
        <v>105</v>
      </c>
      <c r="L44" s="25"/>
      <c r="M44" s="25"/>
      <c r="U44" t="s">
        <v>104</v>
      </c>
    </row>
    <row r="45" spans="2:23" x14ac:dyDescent="0.2">
      <c r="B45" s="25" t="s">
        <v>8</v>
      </c>
      <c r="C45" s="25" t="s">
        <v>9</v>
      </c>
      <c r="D45" s="25" t="s">
        <v>10</v>
      </c>
      <c r="K45" s="25" t="s">
        <v>8</v>
      </c>
      <c r="L45" s="25" t="s">
        <v>9</v>
      </c>
      <c r="M45" s="25" t="s">
        <v>10</v>
      </c>
      <c r="U45" t="s">
        <v>8</v>
      </c>
      <c r="V45" t="s">
        <v>9</v>
      </c>
      <c r="W45" t="s">
        <v>10</v>
      </c>
    </row>
    <row r="46" spans="2:23" x14ac:dyDescent="0.2">
      <c r="B46" s="25">
        <v>1</v>
      </c>
      <c r="C46" s="25">
        <v>1</v>
      </c>
      <c r="D46" s="25">
        <v>19.452095</v>
      </c>
      <c r="K46" s="25">
        <v>1</v>
      </c>
      <c r="L46" s="25">
        <v>1</v>
      </c>
      <c r="M46" s="25">
        <v>18.216353000000002</v>
      </c>
      <c r="U46">
        <v>1</v>
      </c>
      <c r="V46">
        <v>1</v>
      </c>
      <c r="W46">
        <v>17.224456</v>
      </c>
    </row>
    <row r="47" spans="2:23" x14ac:dyDescent="0.2">
      <c r="B47" s="25">
        <v>1</v>
      </c>
      <c r="C47" s="25">
        <v>2</v>
      </c>
      <c r="D47" s="25">
        <v>23.588892000000001</v>
      </c>
      <c r="K47" s="25">
        <v>1</v>
      </c>
      <c r="L47" s="25">
        <v>2</v>
      </c>
      <c r="M47" s="25">
        <v>24.844449000000001</v>
      </c>
      <c r="U47">
        <v>1</v>
      </c>
      <c r="V47">
        <v>2</v>
      </c>
      <c r="W47">
        <v>27.507166000000002</v>
      </c>
    </row>
    <row r="48" spans="2:23" x14ac:dyDescent="0.2">
      <c r="B48" s="25">
        <v>1</v>
      </c>
      <c r="C48" s="25">
        <v>3</v>
      </c>
      <c r="D48" s="25">
        <v>56.959012999999999</v>
      </c>
      <c r="K48" s="25">
        <v>1</v>
      </c>
      <c r="L48" s="25">
        <v>3</v>
      </c>
      <c r="M48" s="25">
        <v>56.939197999999998</v>
      </c>
      <c r="U48">
        <v>1</v>
      </c>
      <c r="V48">
        <v>3</v>
      </c>
      <c r="W48">
        <v>55.268377999999998</v>
      </c>
    </row>
    <row r="49" spans="2:24" x14ac:dyDescent="0.2">
      <c r="B49" s="25">
        <v>2</v>
      </c>
      <c r="C49" s="25">
        <v>1</v>
      </c>
      <c r="D49" s="25">
        <v>59.125000999999997</v>
      </c>
      <c r="K49" s="25">
        <v>2</v>
      </c>
      <c r="L49" s="25">
        <v>1</v>
      </c>
      <c r="M49" s="25">
        <v>54.914822999999998</v>
      </c>
      <c r="U49">
        <v>2</v>
      </c>
      <c r="V49">
        <v>1</v>
      </c>
      <c r="W49">
        <v>57.976792000000003</v>
      </c>
    </row>
    <row r="50" spans="2:24" x14ac:dyDescent="0.2">
      <c r="B50" s="25">
        <v>2</v>
      </c>
      <c r="C50" s="25">
        <v>2</v>
      </c>
      <c r="D50" s="25">
        <v>16.639424000000002</v>
      </c>
      <c r="K50" s="25">
        <v>2</v>
      </c>
      <c r="L50" s="25">
        <v>2</v>
      </c>
      <c r="M50" s="25">
        <v>17.484134999999998</v>
      </c>
      <c r="U50">
        <v>2</v>
      </c>
      <c r="V50">
        <v>2</v>
      </c>
      <c r="W50">
        <v>15.636424</v>
      </c>
    </row>
    <row r="51" spans="2:24" x14ac:dyDescent="0.2">
      <c r="B51" s="25">
        <v>2</v>
      </c>
      <c r="C51" s="25">
        <v>3</v>
      </c>
      <c r="D51" s="25">
        <v>24.235574</v>
      </c>
      <c r="K51" s="25">
        <v>2</v>
      </c>
      <c r="L51" s="25">
        <v>3</v>
      </c>
      <c r="M51" s="25">
        <v>27.601040999999999</v>
      </c>
      <c r="U51">
        <v>2</v>
      </c>
      <c r="V51">
        <v>3</v>
      </c>
      <c r="W51">
        <v>26.386785</v>
      </c>
    </row>
    <row r="52" spans="2:24" x14ac:dyDescent="0.2">
      <c r="B52" s="25">
        <v>3</v>
      </c>
      <c r="C52" s="25">
        <v>1</v>
      </c>
      <c r="D52" s="25">
        <v>61.354619999999997</v>
      </c>
      <c r="K52" s="25">
        <v>3</v>
      </c>
      <c r="L52" s="25">
        <v>1</v>
      </c>
      <c r="M52" s="25">
        <v>60.278104999999996</v>
      </c>
      <c r="U52">
        <v>3</v>
      </c>
      <c r="V52">
        <v>1</v>
      </c>
      <c r="W52">
        <v>63.133634999999998</v>
      </c>
    </row>
    <row r="53" spans="2:24" x14ac:dyDescent="0.2">
      <c r="B53" s="25">
        <v>3</v>
      </c>
      <c r="C53" s="25">
        <v>2</v>
      </c>
      <c r="D53" s="25">
        <v>18.292180999999999</v>
      </c>
      <c r="K53" s="25">
        <v>3</v>
      </c>
      <c r="L53" s="25">
        <v>2</v>
      </c>
      <c r="M53" s="25">
        <v>18.875699000000001</v>
      </c>
      <c r="U53">
        <v>3</v>
      </c>
      <c r="V53">
        <v>2</v>
      </c>
      <c r="W53">
        <v>15.596393000000001</v>
      </c>
    </row>
    <row r="54" spans="2:24" ht="16" thickBot="1" x14ac:dyDescent="0.25">
      <c r="B54" s="25">
        <v>3</v>
      </c>
      <c r="C54" s="25">
        <v>3</v>
      </c>
      <c r="D54" s="25">
        <v>20.353200000000001</v>
      </c>
      <c r="K54" s="25">
        <v>3</v>
      </c>
      <c r="L54" s="25">
        <v>3</v>
      </c>
      <c r="M54" s="25">
        <v>20.846195999999999</v>
      </c>
      <c r="U54">
        <v>3</v>
      </c>
      <c r="V54">
        <v>3</v>
      </c>
      <c r="W54">
        <v>21.269971999999999</v>
      </c>
    </row>
    <row r="55" spans="2:24" x14ac:dyDescent="0.2">
      <c r="B55" s="25">
        <v>4</v>
      </c>
      <c r="C55" s="25">
        <v>1</v>
      </c>
      <c r="D55" s="25">
        <v>61.164876</v>
      </c>
      <c r="K55" s="25">
        <v>4</v>
      </c>
      <c r="L55" s="25">
        <v>1</v>
      </c>
      <c r="M55" s="25">
        <v>61.092621999999999</v>
      </c>
      <c r="U55" s="41">
        <v>4</v>
      </c>
      <c r="V55" s="40">
        <v>1</v>
      </c>
      <c r="W55" s="39">
        <v>34.929169000000002</v>
      </c>
      <c r="X55" s="30" t="s">
        <v>103</v>
      </c>
    </row>
    <row r="56" spans="2:24" x14ac:dyDescent="0.2">
      <c r="B56" s="25">
        <v>4</v>
      </c>
      <c r="C56" s="25">
        <v>2</v>
      </c>
      <c r="D56" s="25">
        <v>20.294858999999999</v>
      </c>
      <c r="K56" s="25">
        <v>4</v>
      </c>
      <c r="L56" s="25">
        <v>2</v>
      </c>
      <c r="M56" s="25">
        <v>19.278614000000001</v>
      </c>
      <c r="U56" s="38">
        <v>4</v>
      </c>
      <c r="V56">
        <v>2</v>
      </c>
      <c r="W56" s="37">
        <v>37.942065999999997</v>
      </c>
    </row>
    <row r="57" spans="2:24" ht="16" thickBot="1" x14ac:dyDescent="0.25">
      <c r="B57" s="25">
        <v>4</v>
      </c>
      <c r="C57" s="25">
        <v>3</v>
      </c>
      <c r="D57" s="25">
        <v>18.540265000000002</v>
      </c>
      <c r="K57" s="25">
        <v>4</v>
      </c>
      <c r="L57" s="25">
        <v>3</v>
      </c>
      <c r="M57" s="25">
        <v>19.628764</v>
      </c>
      <c r="U57" s="36">
        <v>4</v>
      </c>
      <c r="V57" s="35">
        <v>3</v>
      </c>
      <c r="W57" s="34">
        <v>27.128764</v>
      </c>
    </row>
    <row r="58" spans="2:24" x14ac:dyDescent="0.2">
      <c r="B58" s="25">
        <v>5</v>
      </c>
      <c r="C58" s="25">
        <v>1</v>
      </c>
      <c r="D58" s="25">
        <v>59.207197999999998</v>
      </c>
      <c r="K58" s="25">
        <v>5</v>
      </c>
      <c r="L58" s="25">
        <v>1</v>
      </c>
      <c r="M58" s="25">
        <v>59.550910000000002</v>
      </c>
      <c r="U58">
        <v>5</v>
      </c>
      <c r="V58">
        <v>1</v>
      </c>
      <c r="W58">
        <v>64.004980000000003</v>
      </c>
    </row>
    <row r="59" spans="2:24" x14ac:dyDescent="0.2">
      <c r="B59" s="25">
        <v>5</v>
      </c>
      <c r="C59" s="25">
        <v>2</v>
      </c>
      <c r="D59" s="25">
        <v>19.609241999999998</v>
      </c>
      <c r="K59" s="25">
        <v>5</v>
      </c>
      <c r="L59" s="25">
        <v>2</v>
      </c>
      <c r="M59" s="25">
        <v>20.376028000000002</v>
      </c>
      <c r="U59">
        <v>5</v>
      </c>
      <c r="V59">
        <v>2</v>
      </c>
      <c r="W59">
        <v>18.690864000000001</v>
      </c>
    </row>
    <row r="60" spans="2:24" x14ac:dyDescent="0.2">
      <c r="B60" s="25">
        <v>5</v>
      </c>
      <c r="C60" s="25">
        <v>3</v>
      </c>
      <c r="D60" s="25">
        <v>21.183561000000001</v>
      </c>
      <c r="K60" s="25">
        <v>5</v>
      </c>
      <c r="L60" s="25">
        <v>3</v>
      </c>
      <c r="M60" s="25">
        <v>20.073062</v>
      </c>
      <c r="U60">
        <v>5</v>
      </c>
      <c r="V60">
        <v>3</v>
      </c>
      <c r="W60">
        <v>17.304155999999999</v>
      </c>
    </row>
    <row r="61" spans="2:24" x14ac:dyDescent="0.2">
      <c r="B61" s="25">
        <v>6</v>
      </c>
      <c r="C61" s="25">
        <v>1</v>
      </c>
      <c r="D61" s="25">
        <v>63.770761999999998</v>
      </c>
      <c r="K61" s="25">
        <v>6</v>
      </c>
      <c r="L61" s="25">
        <v>1</v>
      </c>
      <c r="M61" s="25">
        <v>60.446981000000001</v>
      </c>
      <c r="U61">
        <v>6</v>
      </c>
      <c r="V61">
        <v>1</v>
      </c>
      <c r="W61">
        <v>59.527441000000003</v>
      </c>
    </row>
    <row r="62" spans="2:24" x14ac:dyDescent="0.2">
      <c r="B62" s="25">
        <v>6</v>
      </c>
      <c r="C62" s="25">
        <v>2</v>
      </c>
      <c r="D62" s="25">
        <v>18.838653999999998</v>
      </c>
      <c r="K62" s="25">
        <v>6</v>
      </c>
      <c r="L62" s="25">
        <v>2</v>
      </c>
      <c r="M62" s="25">
        <v>21.131875000000001</v>
      </c>
      <c r="U62">
        <v>6</v>
      </c>
      <c r="V62">
        <v>2</v>
      </c>
      <c r="W62">
        <v>19.095230000000001</v>
      </c>
    </row>
    <row r="63" spans="2:24" x14ac:dyDescent="0.2">
      <c r="B63" s="25">
        <v>6</v>
      </c>
      <c r="C63" s="25">
        <v>3</v>
      </c>
      <c r="D63" s="25">
        <v>17.390584</v>
      </c>
      <c r="K63" s="25">
        <v>6</v>
      </c>
      <c r="L63" s="25">
        <v>3</v>
      </c>
      <c r="M63" s="25">
        <v>18.421144000000002</v>
      </c>
      <c r="U63">
        <v>6</v>
      </c>
      <c r="V63">
        <v>3</v>
      </c>
      <c r="W63">
        <v>21.377329</v>
      </c>
    </row>
    <row r="64" spans="2:24" x14ac:dyDescent="0.2">
      <c r="B64" s="25">
        <v>7</v>
      </c>
      <c r="C64" s="25">
        <v>1</v>
      </c>
      <c r="D64" s="25">
        <v>60.518344999999997</v>
      </c>
      <c r="K64" s="25">
        <v>7</v>
      </c>
      <c r="L64" s="25">
        <v>1</v>
      </c>
      <c r="M64" s="25">
        <v>61.862175999999998</v>
      </c>
      <c r="U64">
        <v>7</v>
      </c>
      <c r="V64">
        <v>1</v>
      </c>
      <c r="W64">
        <v>61.000512000000001</v>
      </c>
    </row>
    <row r="65" spans="2:26" x14ac:dyDescent="0.2">
      <c r="B65" s="25">
        <v>7</v>
      </c>
      <c r="C65" s="25">
        <v>2</v>
      </c>
      <c r="D65" s="25">
        <v>21.843548999999999</v>
      </c>
      <c r="K65" s="25">
        <v>7</v>
      </c>
      <c r="L65" s="25">
        <v>2</v>
      </c>
      <c r="M65" s="25">
        <v>20.944718000000002</v>
      </c>
      <c r="U65">
        <v>7</v>
      </c>
      <c r="V65">
        <v>2</v>
      </c>
      <c r="W65">
        <v>19.519504999999999</v>
      </c>
    </row>
    <row r="66" spans="2:26" x14ac:dyDescent="0.2">
      <c r="B66" s="25">
        <v>7</v>
      </c>
      <c r="C66" s="25">
        <v>3</v>
      </c>
      <c r="D66" s="25">
        <v>17.638106000000001</v>
      </c>
      <c r="K66" s="25">
        <v>7</v>
      </c>
      <c r="L66" s="25">
        <v>3</v>
      </c>
      <c r="M66" s="25">
        <v>17.193106</v>
      </c>
      <c r="U66">
        <v>7</v>
      </c>
      <c r="V66">
        <v>3</v>
      </c>
      <c r="W66">
        <v>19.479982</v>
      </c>
    </row>
    <row r="67" spans="2:26" x14ac:dyDescent="0.2">
      <c r="B67" s="25">
        <v>8</v>
      </c>
      <c r="C67" s="25">
        <v>1</v>
      </c>
      <c r="D67" s="25">
        <v>62.678215000000002</v>
      </c>
      <c r="K67" s="25">
        <v>8</v>
      </c>
      <c r="L67" s="25">
        <v>1</v>
      </c>
      <c r="M67" s="25">
        <v>58.408633000000002</v>
      </c>
      <c r="U67">
        <v>8</v>
      </c>
      <c r="V67">
        <v>1</v>
      </c>
      <c r="W67">
        <v>59.854824999999998</v>
      </c>
    </row>
    <row r="68" spans="2:26" x14ac:dyDescent="0.2">
      <c r="B68" s="25">
        <v>8</v>
      </c>
      <c r="C68" s="25">
        <v>2</v>
      </c>
      <c r="D68" s="25">
        <v>20.519987</v>
      </c>
      <c r="K68" s="25">
        <v>8</v>
      </c>
      <c r="L68" s="25">
        <v>2</v>
      </c>
      <c r="M68" s="25">
        <v>21.467137999999998</v>
      </c>
      <c r="U68">
        <v>8</v>
      </c>
      <c r="V68">
        <v>2</v>
      </c>
      <c r="W68">
        <v>19.169416999999999</v>
      </c>
    </row>
    <row r="69" spans="2:26" x14ac:dyDescent="0.2">
      <c r="B69" s="25">
        <v>8</v>
      </c>
      <c r="C69" s="25">
        <v>3</v>
      </c>
      <c r="D69" s="25">
        <v>16.801798000000002</v>
      </c>
      <c r="K69" s="25">
        <v>8</v>
      </c>
      <c r="L69" s="25">
        <v>3</v>
      </c>
      <c r="M69" s="25">
        <v>20.124229</v>
      </c>
      <c r="U69">
        <v>8</v>
      </c>
      <c r="V69">
        <v>3</v>
      </c>
      <c r="W69">
        <v>20.975757999999999</v>
      </c>
    </row>
    <row r="70" spans="2:26" x14ac:dyDescent="0.2">
      <c r="B70" s="25">
        <v>9</v>
      </c>
      <c r="C70" s="25">
        <v>1</v>
      </c>
      <c r="D70" s="25">
        <v>62.872974999999997</v>
      </c>
      <c r="K70" s="25">
        <v>9</v>
      </c>
      <c r="L70" s="25">
        <v>1</v>
      </c>
      <c r="M70" s="25">
        <v>59.006124999999997</v>
      </c>
      <c r="U70">
        <v>9</v>
      </c>
      <c r="V70">
        <v>1</v>
      </c>
      <c r="W70">
        <v>57.710428999999998</v>
      </c>
    </row>
    <row r="71" spans="2:26" x14ac:dyDescent="0.2">
      <c r="B71" s="25">
        <v>9</v>
      </c>
      <c r="C71" s="25">
        <v>2</v>
      </c>
      <c r="D71" s="25">
        <v>20.872865000000001</v>
      </c>
      <c r="K71" s="25">
        <v>9</v>
      </c>
      <c r="L71" s="25">
        <v>2</v>
      </c>
      <c r="M71" s="25">
        <v>21.458383999999999</v>
      </c>
      <c r="U71">
        <v>9</v>
      </c>
      <c r="V71">
        <v>2</v>
      </c>
      <c r="W71">
        <v>20.849699999999999</v>
      </c>
    </row>
    <row r="72" spans="2:26" x14ac:dyDescent="0.2">
      <c r="B72" s="25">
        <v>9</v>
      </c>
      <c r="C72" s="25">
        <v>3</v>
      </c>
      <c r="D72" s="25">
        <v>16.254159000000001</v>
      </c>
      <c r="K72" s="25">
        <v>9</v>
      </c>
      <c r="L72" s="25">
        <v>3</v>
      </c>
      <c r="M72" s="25">
        <v>19.535491</v>
      </c>
      <c r="U72">
        <v>9</v>
      </c>
      <c r="V72">
        <v>3</v>
      </c>
      <c r="W72">
        <v>21.439871</v>
      </c>
    </row>
    <row r="75" spans="2:26" x14ac:dyDescent="0.2">
      <c r="B75" s="25" t="s">
        <v>12</v>
      </c>
      <c r="C75" s="25" t="s">
        <v>68</v>
      </c>
      <c r="D75" s="25" t="s">
        <v>67</v>
      </c>
      <c r="E75" s="25" t="s">
        <v>66</v>
      </c>
      <c r="F75" t="s">
        <v>13</v>
      </c>
      <c r="K75" s="25" t="s">
        <v>12</v>
      </c>
      <c r="L75" s="25" t="s">
        <v>68</v>
      </c>
      <c r="M75" s="25" t="s">
        <v>67</v>
      </c>
      <c r="N75" s="25" t="s">
        <v>66</v>
      </c>
      <c r="O75" t="s">
        <v>13</v>
      </c>
      <c r="U75" s="25" t="s">
        <v>12</v>
      </c>
      <c r="V75" s="25" t="s">
        <v>68</v>
      </c>
      <c r="W75" s="25" t="s">
        <v>67</v>
      </c>
      <c r="X75" s="25" t="s">
        <v>66</v>
      </c>
      <c r="Y75" t="s">
        <v>13</v>
      </c>
    </row>
    <row r="76" spans="2:26" x14ac:dyDescent="0.2">
      <c r="B76" s="25">
        <v>0</v>
      </c>
      <c r="C76" s="25">
        <v>19.452095</v>
      </c>
      <c r="D76" s="25">
        <v>23.588892000000001</v>
      </c>
      <c r="E76" s="25">
        <v>56.959012999999999</v>
      </c>
      <c r="F76">
        <f t="shared" ref="F76:F84" si="0" xml:space="preserve"> C76/SUM(C76:E76)</f>
        <v>0.19452095</v>
      </c>
      <c r="K76" s="25">
        <v>0</v>
      </c>
      <c r="L76" s="25">
        <v>18.216353000000002</v>
      </c>
      <c r="M76" s="25">
        <v>24.844449000000001</v>
      </c>
      <c r="N76" s="25">
        <v>56.939197999999998</v>
      </c>
      <c r="O76">
        <f t="shared" ref="O76:O84" si="1" xml:space="preserve"> L76/SUM(L76:N76)</f>
        <v>0.18216353000000002</v>
      </c>
      <c r="U76" s="25">
        <v>0</v>
      </c>
      <c r="V76" s="25">
        <v>17.224456</v>
      </c>
      <c r="W76" s="25">
        <v>27.507166000000002</v>
      </c>
      <c r="X76" s="25">
        <v>55.268377999999998</v>
      </c>
      <c r="Y76">
        <f t="shared" ref="Y76:Y84" si="2" xml:space="preserve"> V76/SUM(V76:X76)</f>
        <v>0.17224455999999999</v>
      </c>
    </row>
    <row r="77" spans="2:26" x14ac:dyDescent="0.2">
      <c r="B77" s="25">
        <v>6</v>
      </c>
      <c r="C77" s="25">
        <v>59.125000999999997</v>
      </c>
      <c r="D77" s="25">
        <v>16.639424000000002</v>
      </c>
      <c r="E77" s="25">
        <v>24.235574</v>
      </c>
      <c r="F77">
        <f t="shared" si="0"/>
        <v>0.59125001591250015</v>
      </c>
      <c r="K77" s="25">
        <v>6</v>
      </c>
      <c r="L77" s="25">
        <v>54.914822999999998</v>
      </c>
      <c r="M77" s="25">
        <v>17.484134999999998</v>
      </c>
      <c r="N77" s="25">
        <v>27.601040999999999</v>
      </c>
      <c r="O77">
        <f t="shared" si="1"/>
        <v>0.54914823549148239</v>
      </c>
      <c r="U77" s="25">
        <v>6</v>
      </c>
      <c r="V77" s="25">
        <v>57.976792000000003</v>
      </c>
      <c r="W77" s="25">
        <v>15.636424</v>
      </c>
      <c r="X77" s="25">
        <v>26.386785</v>
      </c>
      <c r="Y77">
        <f t="shared" si="2"/>
        <v>0.57976791420232088</v>
      </c>
    </row>
    <row r="78" spans="2:26" ht="16" thickBot="1" x14ac:dyDescent="0.25">
      <c r="B78" s="25">
        <v>12</v>
      </c>
      <c r="C78" s="25">
        <v>61.354619999999997</v>
      </c>
      <c r="D78" s="25">
        <v>18.292180999999999</v>
      </c>
      <c r="E78" s="25">
        <v>20.353200000000001</v>
      </c>
      <c r="F78">
        <f t="shared" si="0"/>
        <v>0.61354619386453801</v>
      </c>
      <c r="K78" s="25">
        <v>12</v>
      </c>
      <c r="L78" s="25">
        <v>60.278104999999996</v>
      </c>
      <c r="M78" s="25">
        <v>18.875699000000001</v>
      </c>
      <c r="N78" s="25">
        <v>20.846195999999999</v>
      </c>
      <c r="O78">
        <f t="shared" si="1"/>
        <v>0.60278104999999993</v>
      </c>
      <c r="U78" s="25">
        <v>12</v>
      </c>
      <c r="V78" s="25">
        <v>63.133634999999998</v>
      </c>
      <c r="W78" s="25">
        <v>15.596393000000001</v>
      </c>
      <c r="X78" s="25">
        <v>21.269971999999999</v>
      </c>
      <c r="Y78">
        <f t="shared" si="2"/>
        <v>0.63133634999999999</v>
      </c>
    </row>
    <row r="79" spans="2:26" ht="16" thickBot="1" x14ac:dyDescent="0.25">
      <c r="B79" s="25">
        <v>18</v>
      </c>
      <c r="C79" s="25">
        <v>61.164876</v>
      </c>
      <c r="D79" s="25">
        <v>20.294858999999999</v>
      </c>
      <c r="E79" s="25">
        <v>18.540265000000002</v>
      </c>
      <c r="F79">
        <f t="shared" si="0"/>
        <v>0.61164876000000001</v>
      </c>
      <c r="K79" s="25">
        <v>18</v>
      </c>
      <c r="L79" s="25">
        <v>61.092621999999999</v>
      </c>
      <c r="M79" s="25">
        <v>19.278614000000001</v>
      </c>
      <c r="N79" s="25">
        <v>19.628764</v>
      </c>
      <c r="O79">
        <f t="shared" si="1"/>
        <v>0.61092621999999996</v>
      </c>
      <c r="U79" s="33">
        <v>18</v>
      </c>
      <c r="V79" s="32">
        <v>60.883468999999998</v>
      </c>
      <c r="W79" s="32">
        <v>19.907088999999999</v>
      </c>
      <c r="X79" s="32">
        <v>19.209441999999999</v>
      </c>
      <c r="Y79" s="31">
        <f t="shared" si="2"/>
        <v>0.60883469000000001</v>
      </c>
      <c r="Z79" s="30" t="s">
        <v>102</v>
      </c>
    </row>
    <row r="80" spans="2:26" x14ac:dyDescent="0.2">
      <c r="B80" s="25">
        <v>24</v>
      </c>
      <c r="C80" s="25">
        <v>59.207197999999998</v>
      </c>
      <c r="D80" s="25">
        <v>19.609241999999998</v>
      </c>
      <c r="E80" s="25">
        <v>21.183561000000001</v>
      </c>
      <c r="F80">
        <f t="shared" si="0"/>
        <v>0.59207197407928025</v>
      </c>
      <c r="K80" s="25">
        <v>24</v>
      </c>
      <c r="L80" s="25">
        <v>59.550910000000002</v>
      </c>
      <c r="M80" s="25">
        <v>20.376028000000002</v>
      </c>
      <c r="N80" s="25">
        <v>20.073062</v>
      </c>
      <c r="O80">
        <f t="shared" si="1"/>
        <v>0.59550910000000001</v>
      </c>
      <c r="U80" s="25">
        <v>24</v>
      </c>
      <c r="V80" s="25">
        <v>64.004980000000003</v>
      </c>
      <c r="W80" s="25">
        <v>18.690864000000001</v>
      </c>
      <c r="X80" s="25">
        <v>17.304155999999999</v>
      </c>
      <c r="Y80">
        <f t="shared" si="2"/>
        <v>0.6400498</v>
      </c>
    </row>
    <row r="81" spans="2:25" x14ac:dyDescent="0.2">
      <c r="B81" s="25">
        <v>30</v>
      </c>
      <c r="C81" s="25">
        <v>63.770761999999998</v>
      </c>
      <c r="D81" s="25">
        <v>18.838653999999998</v>
      </c>
      <c r="E81" s="25">
        <v>17.390584</v>
      </c>
      <c r="F81">
        <f t="shared" si="0"/>
        <v>0.63770762000000003</v>
      </c>
      <c r="K81" s="25">
        <v>30</v>
      </c>
      <c r="L81" s="25">
        <v>60.446981000000001</v>
      </c>
      <c r="M81" s="25">
        <v>21.131875000000001</v>
      </c>
      <c r="N81" s="25">
        <v>18.421144000000002</v>
      </c>
      <c r="O81">
        <f t="shared" si="1"/>
        <v>0.60446981</v>
      </c>
      <c r="U81" s="25">
        <v>30</v>
      </c>
      <c r="V81" s="25">
        <v>59.527441000000003</v>
      </c>
      <c r="W81" s="25">
        <v>19.095230000000001</v>
      </c>
      <c r="X81" s="25">
        <v>21.377329</v>
      </c>
      <c r="Y81">
        <f t="shared" si="2"/>
        <v>0.59527441000000003</v>
      </c>
    </row>
    <row r="82" spans="2:25" x14ac:dyDescent="0.2">
      <c r="B82" s="25">
        <v>36</v>
      </c>
      <c r="C82" s="25">
        <v>60.518344999999997</v>
      </c>
      <c r="D82" s="25">
        <v>21.843548999999999</v>
      </c>
      <c r="E82" s="25">
        <v>17.638106000000001</v>
      </c>
      <c r="F82">
        <f t="shared" si="0"/>
        <v>0.60518344999999996</v>
      </c>
      <c r="K82" s="25">
        <v>36</v>
      </c>
      <c r="L82" s="25">
        <v>61.862175999999998</v>
      </c>
      <c r="M82" s="25">
        <v>20.944718000000002</v>
      </c>
      <c r="N82" s="25">
        <v>17.193106</v>
      </c>
      <c r="O82">
        <f t="shared" si="1"/>
        <v>0.61862176000000002</v>
      </c>
      <c r="U82" s="25">
        <v>36</v>
      </c>
      <c r="V82" s="25">
        <v>61.000512000000001</v>
      </c>
      <c r="W82" s="25">
        <v>19.519504999999999</v>
      </c>
      <c r="X82" s="25">
        <v>19.479982</v>
      </c>
      <c r="Y82">
        <f t="shared" si="2"/>
        <v>0.6100051261000512</v>
      </c>
    </row>
    <row r="83" spans="2:25" x14ac:dyDescent="0.2">
      <c r="B83" s="25">
        <v>42</v>
      </c>
      <c r="C83" s="25">
        <v>62.678215000000002</v>
      </c>
      <c r="D83" s="25">
        <v>20.519987</v>
      </c>
      <c r="E83" s="25">
        <v>16.801798000000002</v>
      </c>
      <c r="F83">
        <f t="shared" si="0"/>
        <v>0.62678214999999993</v>
      </c>
      <c r="K83" s="25">
        <v>42</v>
      </c>
      <c r="L83" s="25">
        <v>58.408633000000002</v>
      </c>
      <c r="M83" s="25">
        <v>21.467137999999998</v>
      </c>
      <c r="N83" s="25">
        <v>20.124229</v>
      </c>
      <c r="O83">
        <f t="shared" si="1"/>
        <v>0.58408632999999999</v>
      </c>
      <c r="U83" s="25">
        <v>42</v>
      </c>
      <c r="V83" s="25">
        <v>59.854824999999998</v>
      </c>
      <c r="W83" s="25">
        <v>19.169416999999999</v>
      </c>
      <c r="X83" s="25">
        <v>20.975757999999999</v>
      </c>
      <c r="Y83">
        <f t="shared" si="2"/>
        <v>0.59854825</v>
      </c>
    </row>
    <row r="84" spans="2:25" x14ac:dyDescent="0.2">
      <c r="B84" s="25">
        <v>48</v>
      </c>
      <c r="C84" s="25">
        <v>62.872974999999997</v>
      </c>
      <c r="D84" s="25">
        <v>20.872865000000001</v>
      </c>
      <c r="E84" s="25">
        <v>16.254159000000001</v>
      </c>
      <c r="F84">
        <f t="shared" si="0"/>
        <v>0.62872975628729755</v>
      </c>
      <c r="K84" s="25">
        <v>48</v>
      </c>
      <c r="L84" s="25">
        <v>59.006124999999997</v>
      </c>
      <c r="M84" s="25">
        <v>21.458383999999999</v>
      </c>
      <c r="N84" s="25">
        <v>19.535491</v>
      </c>
      <c r="O84">
        <f t="shared" si="1"/>
        <v>0.59006124999999998</v>
      </c>
      <c r="U84" s="25">
        <v>48</v>
      </c>
      <c r="V84" s="25">
        <v>57.710428999999998</v>
      </c>
      <c r="W84" s="25">
        <v>20.849699999999999</v>
      </c>
      <c r="X84" s="25">
        <v>21.439871</v>
      </c>
      <c r="Y84">
        <f t="shared" si="2"/>
        <v>0.57710429000000008</v>
      </c>
    </row>
  </sheetData>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D964E-FB66-47A6-84E6-2CBA29DF60D8}">
  <dimension ref="A2:AF45"/>
  <sheetViews>
    <sheetView topLeftCell="P1" workbookViewId="0">
      <selection activeCell="C37" sqref="C37"/>
    </sheetView>
  </sheetViews>
  <sheetFormatPr baseColWidth="10" defaultColWidth="11.5" defaultRowHeight="15" x14ac:dyDescent="0.2"/>
  <cols>
    <col min="15" max="15" width="11.5" customWidth="1"/>
    <col min="16" max="16" width="13" customWidth="1"/>
  </cols>
  <sheetData>
    <row r="2" spans="1:32" x14ac:dyDescent="0.2">
      <c r="A2" t="s">
        <v>58</v>
      </c>
    </row>
    <row r="4" spans="1:32" x14ac:dyDescent="0.2">
      <c r="A4" s="113" t="s">
        <v>12</v>
      </c>
      <c r="B4" s="164" t="s">
        <v>114</v>
      </c>
      <c r="C4" s="165"/>
      <c r="D4" s="166"/>
      <c r="E4" s="164" t="s">
        <v>113</v>
      </c>
      <c r="F4" s="165"/>
      <c r="G4" s="166"/>
      <c r="H4" s="167" t="s">
        <v>116</v>
      </c>
      <c r="I4" s="168"/>
      <c r="J4" s="168"/>
      <c r="K4" s="168"/>
      <c r="L4" s="168"/>
      <c r="M4" s="169"/>
      <c r="N4" s="114" t="s">
        <v>243</v>
      </c>
      <c r="O4" s="3"/>
      <c r="P4" s="3"/>
      <c r="Q4" s="164" t="s">
        <v>111</v>
      </c>
      <c r="R4" s="165"/>
      <c r="S4" s="165"/>
      <c r="T4" s="165"/>
      <c r="U4" s="165"/>
      <c r="V4" s="166"/>
      <c r="W4" s="114" t="s">
        <v>244</v>
      </c>
      <c r="X4" s="3"/>
      <c r="Y4" s="3"/>
      <c r="Z4" s="164" t="s">
        <v>110</v>
      </c>
      <c r="AA4" s="165"/>
      <c r="AB4" s="166"/>
      <c r="AC4" s="164" t="s">
        <v>109</v>
      </c>
      <c r="AD4" s="165"/>
      <c r="AE4" s="166"/>
      <c r="AF4" t="s">
        <v>262</v>
      </c>
    </row>
    <row r="5" spans="1:32" x14ac:dyDescent="0.2">
      <c r="A5" s="5" t="s">
        <v>242</v>
      </c>
      <c r="B5" s="115">
        <v>1</v>
      </c>
      <c r="C5" s="2">
        <v>2</v>
      </c>
      <c r="D5" s="116">
        <v>3</v>
      </c>
      <c r="E5" s="115">
        <v>1</v>
      </c>
      <c r="F5" s="2">
        <v>2</v>
      </c>
      <c r="G5" s="116">
        <v>3</v>
      </c>
      <c r="H5" s="5">
        <v>1.1000000000000001</v>
      </c>
      <c r="I5" s="2">
        <v>2.1</v>
      </c>
      <c r="J5" s="2">
        <v>3.1</v>
      </c>
      <c r="K5" s="2">
        <v>1.2</v>
      </c>
      <c r="L5" s="2">
        <v>2.2000000000000002</v>
      </c>
      <c r="M5" s="6">
        <v>3.2</v>
      </c>
      <c r="N5" s="2">
        <v>1</v>
      </c>
      <c r="O5" s="2">
        <v>2</v>
      </c>
      <c r="P5" s="2">
        <v>3</v>
      </c>
      <c r="Q5" s="5">
        <v>1.1000000000000001</v>
      </c>
      <c r="R5" s="2">
        <v>2.1</v>
      </c>
      <c r="S5" s="2">
        <v>3.1</v>
      </c>
      <c r="T5" s="2">
        <v>1.2</v>
      </c>
      <c r="U5" s="2">
        <v>2.2000000000000002</v>
      </c>
      <c r="V5" s="6">
        <v>3.2</v>
      </c>
      <c r="W5" s="2">
        <v>1</v>
      </c>
      <c r="X5" s="2">
        <v>2</v>
      </c>
      <c r="Y5" s="2">
        <v>3</v>
      </c>
      <c r="Z5" s="2">
        <v>1</v>
      </c>
      <c r="AA5" s="2">
        <v>2</v>
      </c>
      <c r="AB5" s="2">
        <v>3</v>
      </c>
      <c r="AC5" s="2">
        <v>1</v>
      </c>
      <c r="AD5" s="2">
        <v>2</v>
      </c>
      <c r="AE5" s="2">
        <v>3</v>
      </c>
      <c r="AF5" t="s">
        <v>263</v>
      </c>
    </row>
    <row r="6" spans="1:32" x14ac:dyDescent="0.2">
      <c r="A6" s="5">
        <v>0</v>
      </c>
      <c r="B6" s="5">
        <v>0.17553752</v>
      </c>
      <c r="C6">
        <v>0.15477188</v>
      </c>
      <c r="D6" s="6">
        <v>0.18113586000000001</v>
      </c>
      <c r="E6" s="5">
        <v>0.20631835000000001</v>
      </c>
      <c r="F6">
        <v>0.15578437000000001</v>
      </c>
      <c r="G6" s="6">
        <v>0.14997880999999999</v>
      </c>
      <c r="H6" s="5">
        <v>0.16225223999999999</v>
      </c>
      <c r="I6">
        <v>0.14508220999999999</v>
      </c>
      <c r="J6">
        <v>0.15620081</v>
      </c>
      <c r="K6">
        <v>0.15451430999999999</v>
      </c>
      <c r="L6">
        <v>0.15436981999999999</v>
      </c>
      <c r="M6" s="6">
        <v>0.1788614</v>
      </c>
      <c r="N6">
        <f>AVERAGE(H6,K6)</f>
        <v>0.15838327499999999</v>
      </c>
      <c r="O6">
        <f>AVERAGE(I6,L6)</f>
        <v>0.14972601499999999</v>
      </c>
      <c r="P6">
        <f>AVERAGE(J6,M6)</f>
        <v>0.16753110500000001</v>
      </c>
      <c r="Q6" s="5">
        <v>0.16293719000000001</v>
      </c>
      <c r="R6">
        <v>0.17751993999999999</v>
      </c>
      <c r="S6">
        <v>0.16850456</v>
      </c>
      <c r="T6">
        <v>0.17950632999999999</v>
      </c>
      <c r="U6">
        <v>0.16303339999999999</v>
      </c>
      <c r="V6" s="6">
        <v>0.17772213000000001</v>
      </c>
      <c r="W6">
        <f>AVERAGE(Q6,T6)</f>
        <v>0.17122176</v>
      </c>
      <c r="X6">
        <f>AVERAGE(R6,U6)</f>
        <v>0.17027666999999999</v>
      </c>
      <c r="Y6">
        <f>AVERAGE(S6,V6)</f>
        <v>0.173113345</v>
      </c>
      <c r="Z6" s="5">
        <v>0.16920705</v>
      </c>
      <c r="AA6">
        <v>0.17245490999999999</v>
      </c>
      <c r="AB6" s="6">
        <v>0.18530805</v>
      </c>
      <c r="AC6" s="5">
        <v>0.19452095</v>
      </c>
      <c r="AD6">
        <v>0.18216352999999999</v>
      </c>
      <c r="AE6" s="6">
        <v>0.17224455999999999</v>
      </c>
    </row>
    <row r="7" spans="1:32" x14ac:dyDescent="0.2">
      <c r="A7" s="5">
        <v>6</v>
      </c>
      <c r="B7" s="5">
        <v>0.18196282</v>
      </c>
      <c r="C7">
        <v>0.20478516999999999</v>
      </c>
      <c r="D7" s="6">
        <v>0.19883817000000001</v>
      </c>
      <c r="E7" s="5">
        <v>0.22607438999999999</v>
      </c>
      <c r="F7">
        <v>0.20502749000000001</v>
      </c>
      <c r="G7" s="6">
        <v>0.18570097999999999</v>
      </c>
      <c r="H7" s="5">
        <v>0.34930826999999998</v>
      </c>
      <c r="I7">
        <v>0.33422775999999998</v>
      </c>
      <c r="J7">
        <v>0.33863715999999999</v>
      </c>
      <c r="K7">
        <v>0.40298233</v>
      </c>
      <c r="L7">
        <v>0.35923945000000002</v>
      </c>
      <c r="M7" s="6">
        <v>0.35905585000000001</v>
      </c>
      <c r="N7">
        <f t="shared" ref="N7:P14" si="0">AVERAGE(H7,K7)</f>
        <v>0.37614530000000002</v>
      </c>
      <c r="O7">
        <f t="shared" si="0"/>
        <v>0.346733605</v>
      </c>
      <c r="P7">
        <f t="shared" si="0"/>
        <v>0.34884650500000003</v>
      </c>
      <c r="Q7" s="5">
        <v>0.45152039999999999</v>
      </c>
      <c r="R7">
        <v>0.43435435999999999</v>
      </c>
      <c r="S7">
        <v>0.43274459999999998</v>
      </c>
      <c r="T7">
        <v>0.42364503999999997</v>
      </c>
      <c r="U7">
        <v>0.47714084000000001</v>
      </c>
      <c r="V7" s="6">
        <v>0.43835301999999998</v>
      </c>
      <c r="W7">
        <f t="shared" ref="W7:Y14" si="1">AVERAGE(Q7,T7)</f>
        <v>0.43758271999999998</v>
      </c>
      <c r="X7">
        <f t="shared" si="1"/>
        <v>0.45574760000000003</v>
      </c>
      <c r="Y7">
        <f t="shared" si="1"/>
        <v>0.43554881000000001</v>
      </c>
      <c r="Z7" s="5">
        <v>0.51542262000000005</v>
      </c>
      <c r="AA7">
        <v>0.48495532000000002</v>
      </c>
      <c r="AB7" s="6">
        <v>0.51976454999999999</v>
      </c>
      <c r="AC7" s="5">
        <v>0.59125000999999999</v>
      </c>
      <c r="AD7">
        <v>0.54914823000000001</v>
      </c>
      <c r="AE7" s="6">
        <v>0.57976791999999999</v>
      </c>
    </row>
    <row r="8" spans="1:32" x14ac:dyDescent="0.2">
      <c r="A8" s="5">
        <v>12</v>
      </c>
      <c r="B8" s="5">
        <v>0.19815983000000001</v>
      </c>
      <c r="C8">
        <v>0.19534003</v>
      </c>
      <c r="D8" s="6">
        <v>0.18649748999999999</v>
      </c>
      <c r="E8" s="5">
        <v>0.21318481</v>
      </c>
      <c r="F8">
        <v>0.19064121000000001</v>
      </c>
      <c r="G8" s="6">
        <v>0.17549687999999999</v>
      </c>
      <c r="H8" s="5">
        <v>0.24244218000000001</v>
      </c>
      <c r="I8">
        <v>0.21666104</v>
      </c>
      <c r="J8">
        <v>0.22435720000000001</v>
      </c>
      <c r="K8">
        <v>0.22988647000000001</v>
      </c>
      <c r="L8">
        <v>0.23666117</v>
      </c>
      <c r="M8" s="6">
        <v>0.23640459</v>
      </c>
      <c r="N8">
        <f t="shared" si="0"/>
        <v>0.23616432500000001</v>
      </c>
      <c r="O8">
        <f t="shared" si="0"/>
        <v>0.226661105</v>
      </c>
      <c r="P8">
        <f t="shared" si="0"/>
        <v>0.230380895</v>
      </c>
      <c r="Q8" s="5">
        <v>0.30708195999999999</v>
      </c>
      <c r="R8">
        <v>0.31189731999999998</v>
      </c>
      <c r="S8">
        <v>0.30639357</v>
      </c>
      <c r="T8">
        <v>0.29623811</v>
      </c>
      <c r="U8">
        <v>0.33518640999999999</v>
      </c>
      <c r="V8" s="6">
        <v>0.31853418999999999</v>
      </c>
      <c r="W8">
        <f t="shared" si="1"/>
        <v>0.30166003499999999</v>
      </c>
      <c r="X8">
        <f t="shared" si="1"/>
        <v>0.32354186499999998</v>
      </c>
      <c r="Y8">
        <f t="shared" si="1"/>
        <v>0.31246388000000003</v>
      </c>
      <c r="Z8" s="5">
        <v>0.41660351000000001</v>
      </c>
      <c r="AA8">
        <v>0.40079157999999998</v>
      </c>
      <c r="AB8" s="6">
        <v>0.41336993</v>
      </c>
      <c r="AC8" s="5">
        <v>0.61354620000000004</v>
      </c>
      <c r="AD8">
        <v>0.60278105000000004</v>
      </c>
      <c r="AE8" s="6">
        <v>0.63133634999999999</v>
      </c>
    </row>
    <row r="9" spans="1:32" x14ac:dyDescent="0.2">
      <c r="A9" s="5">
        <v>18</v>
      </c>
      <c r="B9" s="5">
        <v>0.17663673999999999</v>
      </c>
      <c r="C9">
        <v>0.19455797999999999</v>
      </c>
      <c r="D9" s="6">
        <v>0.19921648</v>
      </c>
      <c r="E9" s="5">
        <v>0.22845282</v>
      </c>
      <c r="F9">
        <v>0.19137670000000001</v>
      </c>
      <c r="G9" s="6">
        <v>0.19268594</v>
      </c>
      <c r="H9" s="5">
        <v>0.20000423000000001</v>
      </c>
      <c r="I9">
        <v>0.17796381</v>
      </c>
      <c r="J9">
        <v>0.20206407000000001</v>
      </c>
      <c r="K9">
        <v>0.19733492</v>
      </c>
      <c r="L9">
        <v>0.18098481</v>
      </c>
      <c r="M9" s="6">
        <v>0.22592229999999999</v>
      </c>
      <c r="N9">
        <f t="shared" si="0"/>
        <v>0.19866957499999999</v>
      </c>
      <c r="O9">
        <f t="shared" si="0"/>
        <v>0.17947431</v>
      </c>
      <c r="P9">
        <f t="shared" si="0"/>
        <v>0.213993185</v>
      </c>
      <c r="Q9" s="5">
        <v>0.26451301999999999</v>
      </c>
      <c r="R9">
        <v>0.28372406</v>
      </c>
      <c r="S9">
        <v>0.24560077999999999</v>
      </c>
      <c r="T9">
        <v>0.29475499999999999</v>
      </c>
      <c r="U9">
        <v>0.24758141</v>
      </c>
      <c r="V9" s="6">
        <v>0.27131045999999998</v>
      </c>
      <c r="W9">
        <f t="shared" si="1"/>
        <v>0.27963400999999999</v>
      </c>
      <c r="X9">
        <f t="shared" si="1"/>
        <v>0.26565273499999997</v>
      </c>
      <c r="Y9">
        <f t="shared" si="1"/>
        <v>0.25845562</v>
      </c>
      <c r="Z9" s="5">
        <v>0.36019649999999998</v>
      </c>
      <c r="AA9">
        <v>0.32400095000000001</v>
      </c>
      <c r="AB9" s="6">
        <v>0.34929168999999999</v>
      </c>
      <c r="AC9" s="5">
        <v>0.61164876000000001</v>
      </c>
      <c r="AD9">
        <v>0.61092621999999996</v>
      </c>
      <c r="AE9" s="6">
        <v>0.60883469000000001</v>
      </c>
    </row>
    <row r="10" spans="1:32" x14ac:dyDescent="0.2">
      <c r="A10" s="5">
        <v>24</v>
      </c>
      <c r="B10" s="5">
        <v>0.20042926999999999</v>
      </c>
      <c r="C10">
        <v>0.18993626999999999</v>
      </c>
      <c r="D10" s="6">
        <v>0.19529597000000001</v>
      </c>
      <c r="E10" s="5">
        <v>0.22521816</v>
      </c>
      <c r="F10">
        <v>0.19087900999999999</v>
      </c>
      <c r="G10" s="6">
        <v>0.18436607999999999</v>
      </c>
      <c r="H10" s="5">
        <v>0.26161390000000001</v>
      </c>
      <c r="I10">
        <v>0.22256829</v>
      </c>
      <c r="J10">
        <v>0.22177788000000001</v>
      </c>
      <c r="K10">
        <v>0.24241302000000001</v>
      </c>
      <c r="L10">
        <v>0.19267834</v>
      </c>
      <c r="M10" s="6">
        <v>0.22296381000000001</v>
      </c>
      <c r="N10">
        <f t="shared" si="0"/>
        <v>0.25201346000000002</v>
      </c>
      <c r="O10">
        <f t="shared" si="0"/>
        <v>0.207623315</v>
      </c>
      <c r="P10">
        <f t="shared" si="0"/>
        <v>0.22237084500000001</v>
      </c>
      <c r="Q10" s="5">
        <v>0.32944194999999998</v>
      </c>
      <c r="R10">
        <v>0.29191992999999999</v>
      </c>
      <c r="S10">
        <v>0.29655685999999998</v>
      </c>
      <c r="T10">
        <v>0.32837522999999996</v>
      </c>
      <c r="U10">
        <v>0.31403421999999998</v>
      </c>
      <c r="V10" s="6">
        <v>0.30603635000000001</v>
      </c>
      <c r="W10">
        <f t="shared" si="1"/>
        <v>0.32890858999999995</v>
      </c>
      <c r="X10">
        <f t="shared" si="1"/>
        <v>0.30297707499999998</v>
      </c>
      <c r="Y10">
        <f t="shared" si="1"/>
        <v>0.301296605</v>
      </c>
      <c r="Z10" s="5">
        <v>0.36293439</v>
      </c>
      <c r="AA10">
        <v>0.35943697000000002</v>
      </c>
      <c r="AB10" s="6">
        <v>0.36478360999999998</v>
      </c>
      <c r="AC10" s="5">
        <v>0.59207198000000005</v>
      </c>
      <c r="AD10">
        <v>0.59550910000000001</v>
      </c>
      <c r="AE10" s="6">
        <v>0.6400498</v>
      </c>
    </row>
    <row r="11" spans="1:32" x14ac:dyDescent="0.2">
      <c r="A11" s="5">
        <v>30</v>
      </c>
      <c r="B11" s="5">
        <v>0.17383066999999999</v>
      </c>
      <c r="C11">
        <v>0.18776772</v>
      </c>
      <c r="D11" s="6">
        <v>0.19487869999999999</v>
      </c>
      <c r="E11" s="5">
        <v>0.22953603</v>
      </c>
      <c r="F11">
        <v>0.18710955000000001</v>
      </c>
      <c r="G11" s="6">
        <v>0.17137719000000001</v>
      </c>
      <c r="H11" s="5">
        <v>0.27253129999999998</v>
      </c>
      <c r="I11">
        <v>0.25971945000000002</v>
      </c>
      <c r="J11">
        <v>0.26003394000000002</v>
      </c>
      <c r="K11">
        <v>0.32112114000000003</v>
      </c>
      <c r="L11">
        <v>0.25275719000000002</v>
      </c>
      <c r="M11" s="6">
        <v>0.24246883999999999</v>
      </c>
      <c r="N11">
        <f t="shared" si="0"/>
        <v>0.29682622000000003</v>
      </c>
      <c r="O11">
        <f t="shared" si="0"/>
        <v>0.25623832000000002</v>
      </c>
      <c r="P11">
        <f t="shared" si="0"/>
        <v>0.25125139000000002</v>
      </c>
      <c r="Q11" s="5">
        <v>0.33017825000000001</v>
      </c>
      <c r="R11">
        <v>0.32260491000000002</v>
      </c>
      <c r="S11">
        <v>0.33634068</v>
      </c>
      <c r="T11">
        <v>0.33967075000000002</v>
      </c>
      <c r="U11">
        <v>0.34947748000000001</v>
      </c>
      <c r="V11" s="6">
        <v>0.32733519999999999</v>
      </c>
      <c r="W11">
        <f t="shared" si="1"/>
        <v>0.33492450000000001</v>
      </c>
      <c r="X11">
        <f t="shared" si="1"/>
        <v>0.33604119500000001</v>
      </c>
      <c r="Y11">
        <f t="shared" si="1"/>
        <v>0.33183794</v>
      </c>
      <c r="Z11" s="5">
        <v>0.38390112999999998</v>
      </c>
      <c r="AA11">
        <v>0.37772703000000002</v>
      </c>
      <c r="AB11" s="6">
        <v>0.35816969999999998</v>
      </c>
      <c r="AC11" s="5">
        <v>0.63770762000000003</v>
      </c>
      <c r="AD11">
        <v>0.60446981</v>
      </c>
      <c r="AE11" s="6">
        <v>0.59527441000000003</v>
      </c>
    </row>
    <row r="12" spans="1:32" x14ac:dyDescent="0.2">
      <c r="A12" s="5">
        <v>36</v>
      </c>
      <c r="B12" s="5">
        <v>0.20724676</v>
      </c>
      <c r="C12">
        <v>0.20152152000000001</v>
      </c>
      <c r="D12" s="6">
        <v>0.18604936</v>
      </c>
      <c r="E12" s="5">
        <v>0.23920171000000001</v>
      </c>
      <c r="F12">
        <v>0.17022867999999999</v>
      </c>
      <c r="G12" s="6">
        <v>0.17202597</v>
      </c>
      <c r="H12" s="5">
        <v>0.22471068999999999</v>
      </c>
      <c r="I12">
        <v>0.21548589000000001</v>
      </c>
      <c r="J12">
        <v>0.23840147</v>
      </c>
      <c r="K12">
        <v>0.25851604</v>
      </c>
      <c r="L12">
        <v>0.23257905000000001</v>
      </c>
      <c r="M12" s="6">
        <v>0.22132539000000001</v>
      </c>
      <c r="N12">
        <f t="shared" si="0"/>
        <v>0.241613365</v>
      </c>
      <c r="O12">
        <f t="shared" si="0"/>
        <v>0.22403247000000001</v>
      </c>
      <c r="P12">
        <f t="shared" si="0"/>
        <v>0.22986343000000001</v>
      </c>
      <c r="Q12" s="5">
        <v>0.33399023999999999</v>
      </c>
      <c r="R12">
        <v>0.31937765000000001</v>
      </c>
      <c r="S12">
        <v>0.30004672999999998</v>
      </c>
      <c r="T12">
        <v>0.31195423</v>
      </c>
      <c r="U12">
        <v>0.30597865000000002</v>
      </c>
      <c r="V12" s="6">
        <v>0.31191554999999999</v>
      </c>
      <c r="W12">
        <f t="shared" si="1"/>
        <v>0.322972235</v>
      </c>
      <c r="X12">
        <f t="shared" si="1"/>
        <v>0.31267814999999999</v>
      </c>
      <c r="Y12">
        <f t="shared" si="1"/>
        <v>0.30598113999999998</v>
      </c>
      <c r="Z12" s="5">
        <v>0.37836584000000001</v>
      </c>
      <c r="AA12">
        <v>0.36918276</v>
      </c>
      <c r="AB12" s="6">
        <v>0.37412948000000001</v>
      </c>
      <c r="AC12" s="5">
        <v>0.60518344999999996</v>
      </c>
      <c r="AD12">
        <v>0.61862176000000002</v>
      </c>
      <c r="AE12" s="6">
        <v>0.61000511999999996</v>
      </c>
    </row>
    <row r="13" spans="1:32" x14ac:dyDescent="0.2">
      <c r="A13" s="5">
        <v>42</v>
      </c>
      <c r="B13" s="5">
        <v>0.18888690999999999</v>
      </c>
      <c r="C13">
        <v>0.18608363</v>
      </c>
      <c r="D13" s="6">
        <v>0.18906514999999999</v>
      </c>
      <c r="E13" s="5">
        <v>0.24761385999999999</v>
      </c>
      <c r="F13">
        <v>0.19111694000000001</v>
      </c>
      <c r="G13" s="6">
        <v>0.16587714000000001</v>
      </c>
      <c r="H13" s="5">
        <v>0.24026415000000001</v>
      </c>
      <c r="I13">
        <v>0.20126089999999999</v>
      </c>
      <c r="J13">
        <v>0.219637</v>
      </c>
      <c r="K13">
        <v>0.25788054999999999</v>
      </c>
      <c r="L13">
        <v>0.20994441</v>
      </c>
      <c r="M13" s="6">
        <v>0.21256737000000001</v>
      </c>
      <c r="N13">
        <f t="shared" si="0"/>
        <v>0.24907235</v>
      </c>
      <c r="O13">
        <f t="shared" si="0"/>
        <v>0.205602655</v>
      </c>
      <c r="P13">
        <f t="shared" si="0"/>
        <v>0.216102185</v>
      </c>
      <c r="Q13" s="5">
        <v>0.31591333999999999</v>
      </c>
      <c r="R13">
        <v>0.31551125000000002</v>
      </c>
      <c r="S13">
        <v>0.30216156999999999</v>
      </c>
      <c r="T13">
        <v>0.31267606000000003</v>
      </c>
      <c r="U13">
        <v>0.29659959000000002</v>
      </c>
      <c r="V13" s="6">
        <v>0.29897076</v>
      </c>
      <c r="W13">
        <f t="shared" si="1"/>
        <v>0.31429470000000004</v>
      </c>
      <c r="X13">
        <f t="shared" si="1"/>
        <v>0.30605542000000002</v>
      </c>
      <c r="Y13">
        <f t="shared" si="1"/>
        <v>0.300566165</v>
      </c>
      <c r="Z13" s="5">
        <v>0.36305114999999999</v>
      </c>
      <c r="AA13">
        <v>0.37298690000000001</v>
      </c>
      <c r="AB13" s="6">
        <v>0.37652306000000002</v>
      </c>
      <c r="AC13" s="5">
        <v>0.62678215000000004</v>
      </c>
      <c r="AD13">
        <v>0.58408632999999999</v>
      </c>
      <c r="AE13" s="6">
        <v>0.59854825</v>
      </c>
    </row>
    <row r="14" spans="1:32" x14ac:dyDescent="0.2">
      <c r="A14" s="7">
        <v>48</v>
      </c>
      <c r="B14" s="7">
        <v>0.20868798999999999</v>
      </c>
      <c r="C14" s="8">
        <v>0.19062687</v>
      </c>
      <c r="D14" s="9">
        <v>0.17149792</v>
      </c>
      <c r="E14" s="7">
        <v>0.22305901</v>
      </c>
      <c r="F14" s="8">
        <v>0.19374810000000001</v>
      </c>
      <c r="G14" s="9">
        <v>0.16936685000000001</v>
      </c>
      <c r="H14" s="7">
        <v>0.24130652999999999</v>
      </c>
      <c r="I14" s="8">
        <v>0.22778223</v>
      </c>
      <c r="J14" s="8">
        <v>0.20592210999999999</v>
      </c>
      <c r="K14" s="8">
        <v>0.24903149999999999</v>
      </c>
      <c r="L14" s="8">
        <v>0.18054338</v>
      </c>
      <c r="M14" s="9">
        <v>0.2049269</v>
      </c>
      <c r="N14" s="7">
        <f t="shared" si="0"/>
        <v>0.24516901499999999</v>
      </c>
      <c r="O14" s="8">
        <f t="shared" si="0"/>
        <v>0.204162805</v>
      </c>
      <c r="P14" s="9">
        <f t="shared" si="0"/>
        <v>0.20542450499999998</v>
      </c>
      <c r="Q14" s="7">
        <v>0.32433131999999998</v>
      </c>
      <c r="R14" s="8">
        <v>0.31864441999999998</v>
      </c>
      <c r="S14" s="8">
        <v>0.28402629000000001</v>
      </c>
      <c r="T14" s="8">
        <v>0.32455100000000003</v>
      </c>
      <c r="U14" s="8">
        <v>0.31302046</v>
      </c>
      <c r="V14" s="9">
        <v>0.32620853999999999</v>
      </c>
      <c r="W14" s="7">
        <f t="shared" si="1"/>
        <v>0.32444116000000001</v>
      </c>
      <c r="X14" s="8">
        <f t="shared" si="1"/>
        <v>0.31583243999999999</v>
      </c>
      <c r="Y14" s="9">
        <f t="shared" si="1"/>
        <v>0.305117415</v>
      </c>
      <c r="Z14" s="7">
        <v>0.41738893999999999</v>
      </c>
      <c r="AA14" s="8">
        <v>0.37311977000000002</v>
      </c>
      <c r="AB14" s="9">
        <v>0.36518012999999999</v>
      </c>
      <c r="AC14" s="7">
        <v>0.62872974999999998</v>
      </c>
      <c r="AD14" s="8">
        <v>0.59006124999999998</v>
      </c>
      <c r="AE14" s="9">
        <v>0.57710428999999996</v>
      </c>
    </row>
    <row r="18" spans="1:22" x14ac:dyDescent="0.2">
      <c r="A18" t="s">
        <v>245</v>
      </c>
    </row>
    <row r="19" spans="1:22" x14ac:dyDescent="0.2">
      <c r="A19" t="s">
        <v>115</v>
      </c>
    </row>
    <row r="21" spans="1:22" x14ac:dyDescent="0.2">
      <c r="A21" s="117" t="s">
        <v>12</v>
      </c>
      <c r="B21" s="164" t="s">
        <v>114</v>
      </c>
      <c r="C21" s="165"/>
      <c r="D21" s="166"/>
      <c r="E21" s="164" t="s">
        <v>113</v>
      </c>
      <c r="F21" s="165"/>
      <c r="G21" s="166"/>
      <c r="H21" s="164" t="s">
        <v>112</v>
      </c>
      <c r="I21" s="165"/>
      <c r="J21" s="166"/>
      <c r="K21" s="164" t="s">
        <v>111</v>
      </c>
      <c r="L21" s="165"/>
      <c r="M21" s="166"/>
      <c r="N21" s="164" t="s">
        <v>110</v>
      </c>
      <c r="O21" s="165"/>
      <c r="P21" s="166"/>
      <c r="Q21" s="164" t="s">
        <v>109</v>
      </c>
      <c r="R21" s="165"/>
      <c r="S21" s="166"/>
      <c r="T21" s="2"/>
      <c r="U21" s="2"/>
      <c r="V21" s="2"/>
    </row>
    <row r="22" spans="1:22" x14ac:dyDescent="0.2">
      <c r="A22" s="118"/>
      <c r="B22" s="115" t="s">
        <v>59</v>
      </c>
      <c r="C22" s="2" t="s">
        <v>60</v>
      </c>
      <c r="D22" s="116" t="s">
        <v>61</v>
      </c>
      <c r="E22" s="115" t="s">
        <v>59</v>
      </c>
      <c r="F22" s="2" t="s">
        <v>60</v>
      </c>
      <c r="G22" s="116" t="s">
        <v>61</v>
      </c>
      <c r="H22" s="115" t="s">
        <v>59</v>
      </c>
      <c r="I22" s="2" t="s">
        <v>60</v>
      </c>
      <c r="J22" s="116" t="s">
        <v>61</v>
      </c>
      <c r="K22" s="115" t="s">
        <v>59</v>
      </c>
      <c r="L22" s="2" t="s">
        <v>60</v>
      </c>
      <c r="M22" s="116" t="s">
        <v>61</v>
      </c>
      <c r="N22" s="115" t="s">
        <v>59</v>
      </c>
      <c r="O22" s="2" t="s">
        <v>60</v>
      </c>
      <c r="P22" s="116" t="s">
        <v>61</v>
      </c>
      <c r="Q22" s="115" t="s">
        <v>59</v>
      </c>
      <c r="R22" s="2" t="s">
        <v>60</v>
      </c>
      <c r="S22" s="116" t="s">
        <v>61</v>
      </c>
      <c r="T22" s="2"/>
      <c r="U22" s="2"/>
      <c r="V22" s="2"/>
    </row>
    <row r="23" spans="1:22" x14ac:dyDescent="0.2">
      <c r="A23" s="119">
        <v>0</v>
      </c>
      <c r="B23" s="121">
        <v>0.17048175333333301</v>
      </c>
      <c r="C23" s="10">
        <v>1.3890120330685899E-2</v>
      </c>
      <c r="D23" s="122">
        <v>3</v>
      </c>
      <c r="E23" s="121">
        <v>0.17069384333333301</v>
      </c>
      <c r="F23" s="10">
        <v>3.0987985384031198E-2</v>
      </c>
      <c r="G23" s="122">
        <v>3</v>
      </c>
      <c r="H23" s="121">
        <v>0.15854680166666699</v>
      </c>
      <c r="I23" s="10">
        <v>8.9036687643863199E-3</v>
      </c>
      <c r="J23" s="122">
        <v>3</v>
      </c>
      <c r="K23" s="121">
        <v>0.17153726</v>
      </c>
      <c r="L23" s="10">
        <v>1.44441806382363E-3</v>
      </c>
      <c r="M23" s="122">
        <v>3</v>
      </c>
      <c r="N23" s="121">
        <v>0.17565666999999999</v>
      </c>
      <c r="O23" s="10">
        <v>8.5146344943984598E-3</v>
      </c>
      <c r="P23" s="122">
        <v>3</v>
      </c>
      <c r="Q23" s="121">
        <v>0.18297634666666701</v>
      </c>
      <c r="R23" s="10">
        <v>1.1160416258286799E-2</v>
      </c>
      <c r="S23" s="122">
        <v>3</v>
      </c>
      <c r="T23" s="10"/>
      <c r="U23" s="10"/>
      <c r="V23" s="10"/>
    </row>
    <row r="24" spans="1:22" x14ac:dyDescent="0.2">
      <c r="A24" s="119">
        <v>6</v>
      </c>
      <c r="B24" s="121">
        <v>0.195195386666667</v>
      </c>
      <c r="C24" s="10">
        <v>1.18392279178515E-2</v>
      </c>
      <c r="D24" s="122">
        <v>3</v>
      </c>
      <c r="E24" s="121">
        <v>0.205600953333333</v>
      </c>
      <c r="F24" s="10">
        <v>2.01928131745686E-2</v>
      </c>
      <c r="G24" s="122">
        <v>3</v>
      </c>
      <c r="H24" s="121">
        <v>0.35724180500000002</v>
      </c>
      <c r="I24" s="10">
        <v>1.6404958815294999E-2</v>
      </c>
      <c r="J24" s="122">
        <v>3</v>
      </c>
      <c r="K24" s="121">
        <v>0.44295971000000001</v>
      </c>
      <c r="L24" s="10">
        <v>1.1121231742082301E-2</v>
      </c>
      <c r="M24" s="122">
        <v>3</v>
      </c>
      <c r="N24" s="121">
        <v>0.50671416333333297</v>
      </c>
      <c r="O24" s="10">
        <v>1.8968356186940202E-2</v>
      </c>
      <c r="P24" s="122">
        <v>3</v>
      </c>
      <c r="Q24" s="121">
        <v>0.57338871999999996</v>
      </c>
      <c r="R24" s="10">
        <v>2.1763745410018499E-2</v>
      </c>
      <c r="S24" s="122">
        <v>3</v>
      </c>
      <c r="T24" s="10"/>
      <c r="U24" s="10"/>
      <c r="V24" s="10"/>
    </row>
    <row r="25" spans="1:22" x14ac:dyDescent="0.2">
      <c r="A25" s="119">
        <v>12</v>
      </c>
      <c r="B25" s="121">
        <v>0.19333244999999999</v>
      </c>
      <c r="C25" s="10">
        <v>6.0848440128897403E-3</v>
      </c>
      <c r="D25" s="122">
        <v>3</v>
      </c>
      <c r="E25" s="121">
        <v>0.193107633333333</v>
      </c>
      <c r="F25" s="10">
        <v>1.8964636826621101E-2</v>
      </c>
      <c r="G25" s="122">
        <v>3</v>
      </c>
      <c r="H25" s="121">
        <v>0.231068778333333</v>
      </c>
      <c r="I25" s="10">
        <v>4.78880832799856E-3</v>
      </c>
      <c r="J25" s="122">
        <v>3</v>
      </c>
      <c r="K25" s="121">
        <v>0.312555263333333</v>
      </c>
      <c r="L25" s="10">
        <v>1.09412012239257E-2</v>
      </c>
      <c r="M25" s="122">
        <v>3</v>
      </c>
      <c r="N25" s="121">
        <v>0.41025500666666698</v>
      </c>
      <c r="O25" s="10">
        <v>8.3535227964394495E-3</v>
      </c>
      <c r="P25" s="122">
        <v>3</v>
      </c>
      <c r="Q25" s="121">
        <v>0.61588786666666695</v>
      </c>
      <c r="R25" s="10">
        <v>1.44209514806005E-2</v>
      </c>
      <c r="S25" s="122">
        <v>3</v>
      </c>
      <c r="T25" s="10"/>
      <c r="U25" s="10"/>
      <c r="V25" s="10"/>
    </row>
    <row r="26" spans="1:22" x14ac:dyDescent="0.2">
      <c r="A26" s="119">
        <v>18</v>
      </c>
      <c r="B26" s="121">
        <v>0.19013706666666699</v>
      </c>
      <c r="C26" s="10">
        <v>1.19213892077448E-2</v>
      </c>
      <c r="D26" s="122">
        <v>3</v>
      </c>
      <c r="E26" s="121">
        <v>0.20417182</v>
      </c>
      <c r="F26" s="10">
        <v>2.10381498258378E-2</v>
      </c>
      <c r="G26" s="122">
        <v>3</v>
      </c>
      <c r="H26" s="121">
        <v>0.19737902500000001</v>
      </c>
      <c r="I26" s="10">
        <v>1.7295587066428999E-2</v>
      </c>
      <c r="J26" s="122">
        <v>3</v>
      </c>
      <c r="K26" s="121">
        <v>0.26791412333333298</v>
      </c>
      <c r="L26" s="10">
        <v>1.0768771595833599E-2</v>
      </c>
      <c r="M26" s="122">
        <v>3</v>
      </c>
      <c r="N26" s="121">
        <v>0.34449637999999999</v>
      </c>
      <c r="O26" s="10">
        <v>1.8568136913748201E-2</v>
      </c>
      <c r="P26" s="122">
        <v>3</v>
      </c>
      <c r="Q26" s="121">
        <v>0.61046988999999996</v>
      </c>
      <c r="R26" s="10">
        <v>1.46148051403362E-3</v>
      </c>
      <c r="S26" s="122">
        <v>3</v>
      </c>
      <c r="T26" s="10"/>
      <c r="U26" s="10"/>
      <c r="V26" s="10"/>
    </row>
    <row r="27" spans="1:22" x14ac:dyDescent="0.2">
      <c r="A27" s="119">
        <v>24</v>
      </c>
      <c r="B27" s="121">
        <v>0.19522050333333299</v>
      </c>
      <c r="C27" s="10">
        <v>5.2469070568605799E-3</v>
      </c>
      <c r="D27" s="122">
        <v>3</v>
      </c>
      <c r="E27" s="121">
        <v>0.200154416666667</v>
      </c>
      <c r="F27" s="10">
        <v>2.1948758204181702E-2</v>
      </c>
      <c r="G27" s="122">
        <v>3</v>
      </c>
      <c r="H27" s="121">
        <v>0.22733587499999999</v>
      </c>
      <c r="I27" s="10">
        <v>2.26077370490851E-2</v>
      </c>
      <c r="J27" s="122">
        <v>3</v>
      </c>
      <c r="K27" s="121">
        <v>0.31106075999999999</v>
      </c>
      <c r="L27" s="10">
        <v>1.54794951996795E-2</v>
      </c>
      <c r="M27" s="122">
        <v>3</v>
      </c>
      <c r="N27" s="121">
        <v>0.36238499000000002</v>
      </c>
      <c r="O27" s="10">
        <v>2.7153305677946301E-3</v>
      </c>
      <c r="P27" s="122">
        <v>3</v>
      </c>
      <c r="Q27" s="121">
        <v>0.60921029333333299</v>
      </c>
      <c r="R27" s="10">
        <v>2.6763030976631401E-2</v>
      </c>
      <c r="S27" s="122">
        <v>3</v>
      </c>
      <c r="T27" s="10"/>
      <c r="U27" s="10"/>
      <c r="V27" s="10"/>
    </row>
    <row r="28" spans="1:22" x14ac:dyDescent="0.2">
      <c r="A28" s="119">
        <v>30</v>
      </c>
      <c r="B28" s="121">
        <v>0.18549236333333299</v>
      </c>
      <c r="C28" s="10">
        <v>1.0706905607626899E-2</v>
      </c>
      <c r="D28" s="122">
        <v>3</v>
      </c>
      <c r="E28" s="121">
        <v>0.19600759000000001</v>
      </c>
      <c r="F28" s="10">
        <v>3.0083118262866301E-2</v>
      </c>
      <c r="G28" s="122">
        <v>3</v>
      </c>
      <c r="H28" s="121">
        <v>0.26810530999999999</v>
      </c>
      <c r="I28" s="10">
        <v>2.49977073174181E-2</v>
      </c>
      <c r="J28" s="122">
        <v>3</v>
      </c>
      <c r="K28" s="121">
        <v>0.33426788000000002</v>
      </c>
      <c r="L28" s="10">
        <v>2.1772025687105899E-3</v>
      </c>
      <c r="M28" s="122">
        <v>3</v>
      </c>
      <c r="N28" s="121">
        <v>0.37326595333333301</v>
      </c>
      <c r="O28" s="10">
        <v>1.34332619356072E-2</v>
      </c>
      <c r="P28" s="122">
        <v>3</v>
      </c>
      <c r="Q28" s="121">
        <v>0.61248394666666695</v>
      </c>
      <c r="R28" s="10">
        <v>2.2322950468296798E-2</v>
      </c>
      <c r="S28" s="122">
        <v>3</v>
      </c>
      <c r="T28" s="10"/>
      <c r="U28" s="10"/>
      <c r="V28" s="10"/>
    </row>
    <row r="29" spans="1:22" x14ac:dyDescent="0.2">
      <c r="A29" s="119">
        <v>36</v>
      </c>
      <c r="B29" s="121">
        <v>0.19827254666666699</v>
      </c>
      <c r="C29" s="10">
        <v>1.0965824751496499E-2</v>
      </c>
      <c r="D29" s="122">
        <v>3</v>
      </c>
      <c r="E29" s="121">
        <v>0.19381878666666699</v>
      </c>
      <c r="F29" s="10">
        <v>3.9313036775927603E-2</v>
      </c>
      <c r="G29" s="122">
        <v>3</v>
      </c>
      <c r="H29" s="121">
        <v>0.23183642333333301</v>
      </c>
      <c r="I29" s="10">
        <v>8.9549728208707102E-3</v>
      </c>
      <c r="J29" s="122">
        <v>3</v>
      </c>
      <c r="K29" s="121">
        <v>0.31387717666666698</v>
      </c>
      <c r="L29" s="10">
        <v>8.5587743581095593E-3</v>
      </c>
      <c r="M29" s="122">
        <v>3</v>
      </c>
      <c r="N29" s="121">
        <v>0.37389269333333303</v>
      </c>
      <c r="O29" s="10">
        <v>4.5961168953512696E-3</v>
      </c>
      <c r="P29" s="122">
        <v>3</v>
      </c>
      <c r="Q29" s="121">
        <v>0.61127010999999998</v>
      </c>
      <c r="R29" s="10">
        <v>6.8078773262376302E-3</v>
      </c>
      <c r="S29" s="122">
        <v>3</v>
      </c>
      <c r="T29" s="10"/>
      <c r="U29" s="10"/>
      <c r="V29" s="10"/>
    </row>
    <row r="30" spans="1:22" x14ac:dyDescent="0.2">
      <c r="A30" s="119">
        <v>42</v>
      </c>
      <c r="B30" s="121">
        <v>0.18801189666666701</v>
      </c>
      <c r="C30" s="10">
        <v>1.67230428682501E-3</v>
      </c>
      <c r="D30" s="122">
        <v>3</v>
      </c>
      <c r="E30" s="121">
        <v>0.20153598</v>
      </c>
      <c r="F30" s="10">
        <v>4.1852600217678199E-2</v>
      </c>
      <c r="G30" s="122">
        <v>3</v>
      </c>
      <c r="H30" s="121">
        <v>0.223592398333333</v>
      </c>
      <c r="I30" s="10">
        <v>2.2682172713568701E-2</v>
      </c>
      <c r="J30" s="122">
        <v>3</v>
      </c>
      <c r="K30" s="121">
        <v>0.30697209666666703</v>
      </c>
      <c r="L30" s="10">
        <v>6.9100185291816E-3</v>
      </c>
      <c r="M30" s="122">
        <v>3</v>
      </c>
      <c r="N30" s="121">
        <v>0.37085370333333301</v>
      </c>
      <c r="O30" s="10">
        <v>6.9846965414421197E-3</v>
      </c>
      <c r="P30" s="122">
        <v>3</v>
      </c>
      <c r="Q30" s="121">
        <v>0.60313890999999997</v>
      </c>
      <c r="R30" s="10">
        <v>2.1714946023299299E-2</v>
      </c>
      <c r="S30" s="122">
        <v>3</v>
      </c>
      <c r="T30" s="10"/>
      <c r="U30" s="10"/>
      <c r="V30" s="10"/>
    </row>
    <row r="31" spans="1:22" x14ac:dyDescent="0.2">
      <c r="A31" s="120">
        <v>48</v>
      </c>
      <c r="B31" s="123">
        <v>0.19027092666666701</v>
      </c>
      <c r="C31" s="124">
        <v>1.8597589854430999E-2</v>
      </c>
      <c r="D31" s="125">
        <v>3</v>
      </c>
      <c r="E31" s="123">
        <v>0.19539132000000001</v>
      </c>
      <c r="F31" s="124">
        <v>2.6883770947222E-2</v>
      </c>
      <c r="G31" s="125">
        <v>3</v>
      </c>
      <c r="H31" s="123">
        <v>0.218252111666667</v>
      </c>
      <c r="I31" s="124">
        <v>2.33192610139571E-2</v>
      </c>
      <c r="J31" s="125">
        <v>3</v>
      </c>
      <c r="K31" s="123">
        <v>0.31513034000000001</v>
      </c>
      <c r="L31" s="124">
        <v>9.68098343167678E-3</v>
      </c>
      <c r="M31" s="125">
        <v>3</v>
      </c>
      <c r="N31" s="123">
        <v>0.385229613333333</v>
      </c>
      <c r="O31" s="124">
        <v>2.8132297978878899E-2</v>
      </c>
      <c r="P31" s="125">
        <v>3</v>
      </c>
      <c r="Q31" s="123">
        <v>0.59863176333333301</v>
      </c>
      <c r="R31" s="124">
        <v>2.6858654176085101E-2</v>
      </c>
      <c r="S31" s="125">
        <v>3</v>
      </c>
      <c r="T31" s="10"/>
      <c r="U31" s="10"/>
      <c r="V31" s="10"/>
    </row>
    <row r="32" spans="1:22" x14ac:dyDescent="0.2">
      <c r="A32" s="10"/>
      <c r="B32" s="10"/>
      <c r="C32" s="10"/>
      <c r="D32" s="10"/>
      <c r="E32" s="10"/>
      <c r="F32" s="10"/>
      <c r="G32" s="10"/>
      <c r="H32" s="10"/>
      <c r="I32" s="10"/>
      <c r="J32" s="10"/>
      <c r="K32" s="10"/>
      <c r="L32" s="10"/>
      <c r="M32" s="10"/>
      <c r="N32" s="10"/>
      <c r="O32" s="10"/>
      <c r="P32" s="10"/>
      <c r="Q32" s="10"/>
      <c r="R32" s="10"/>
      <c r="S32" s="10"/>
      <c r="T32" s="10"/>
      <c r="U32" s="10"/>
      <c r="V32" s="10"/>
    </row>
    <row r="33" spans="1:22" x14ac:dyDescent="0.2">
      <c r="A33" s="10" t="s">
        <v>246</v>
      </c>
      <c r="B33" s="10"/>
      <c r="C33" s="10"/>
      <c r="D33" s="10"/>
      <c r="E33" s="10"/>
      <c r="F33" s="10"/>
      <c r="G33" s="10"/>
      <c r="H33" s="10"/>
      <c r="I33" s="10"/>
      <c r="J33" s="10"/>
      <c r="K33" s="10"/>
      <c r="L33" s="10"/>
      <c r="M33" s="10"/>
      <c r="N33" s="10"/>
      <c r="O33" s="10"/>
      <c r="P33" s="10"/>
      <c r="Q33" s="10"/>
      <c r="R33" s="10"/>
      <c r="S33" s="10"/>
      <c r="T33" s="10"/>
      <c r="U33" s="10"/>
      <c r="V33" s="10"/>
    </row>
    <row r="34" spans="1:22" x14ac:dyDescent="0.2">
      <c r="A34" s="10"/>
      <c r="B34" s="10"/>
      <c r="C34" s="10"/>
      <c r="D34" s="10"/>
      <c r="E34" s="10"/>
      <c r="F34" s="10"/>
      <c r="G34" s="10"/>
      <c r="H34" s="10"/>
      <c r="I34" s="10"/>
      <c r="J34" s="10"/>
      <c r="K34" s="10"/>
      <c r="L34" s="10"/>
      <c r="M34" s="10"/>
      <c r="N34" s="10"/>
      <c r="O34" s="10"/>
      <c r="P34" s="10"/>
      <c r="Q34" s="10"/>
      <c r="R34" s="10"/>
      <c r="S34" s="10"/>
      <c r="T34" s="10"/>
      <c r="U34" s="10"/>
      <c r="V34" s="10"/>
    </row>
    <row r="35" spans="1:22" x14ac:dyDescent="0.2">
      <c r="A35" s="117" t="s">
        <v>12</v>
      </c>
      <c r="B35" s="164" t="s">
        <v>114</v>
      </c>
      <c r="C35" s="165"/>
      <c r="D35" s="166"/>
      <c r="E35" s="164" t="s">
        <v>113</v>
      </c>
      <c r="F35" s="165"/>
      <c r="G35" s="166"/>
      <c r="H35" s="164" t="s">
        <v>112</v>
      </c>
      <c r="I35" s="165"/>
      <c r="J35" s="166"/>
      <c r="K35" s="164" t="s">
        <v>111</v>
      </c>
      <c r="L35" s="165"/>
      <c r="M35" s="166"/>
      <c r="N35" s="164" t="s">
        <v>110</v>
      </c>
      <c r="O35" s="165"/>
      <c r="P35" s="166"/>
      <c r="Q35" s="164" t="s">
        <v>109</v>
      </c>
      <c r="R35" s="165"/>
      <c r="S35" s="166"/>
      <c r="T35" s="10"/>
      <c r="U35" s="10"/>
      <c r="V35" s="10"/>
    </row>
    <row r="36" spans="1:22" x14ac:dyDescent="0.2">
      <c r="A36" s="118"/>
      <c r="B36" s="121"/>
      <c r="C36" s="10" t="s">
        <v>247</v>
      </c>
      <c r="D36" s="122"/>
      <c r="E36" s="121"/>
      <c r="F36" s="10" t="s">
        <v>247</v>
      </c>
      <c r="G36" s="122"/>
      <c r="H36" s="121"/>
      <c r="I36" s="10" t="s">
        <v>247</v>
      </c>
      <c r="J36" s="122"/>
      <c r="K36" s="121"/>
      <c r="L36" s="10" t="s">
        <v>247</v>
      </c>
      <c r="M36" s="122"/>
      <c r="N36" s="121"/>
      <c r="O36" s="10" t="s">
        <v>247</v>
      </c>
      <c r="P36" s="122"/>
      <c r="Q36" s="121"/>
      <c r="R36" s="10" t="s">
        <v>247</v>
      </c>
      <c r="S36" s="122"/>
      <c r="T36" s="10"/>
      <c r="U36" s="10"/>
      <c r="V36" s="10"/>
    </row>
    <row r="37" spans="1:22" x14ac:dyDescent="0.2">
      <c r="A37" s="119">
        <v>0</v>
      </c>
      <c r="B37" s="5"/>
      <c r="C37">
        <f>C23/B23*100</f>
        <v>8.1475700824869843</v>
      </c>
      <c r="D37" s="6"/>
      <c r="E37" s="5"/>
      <c r="F37">
        <f>F23/E23*100</f>
        <v>18.154131853201925</v>
      </c>
      <c r="G37" s="6"/>
      <c r="H37" s="5"/>
      <c r="I37">
        <f>I23/H23*100</f>
        <v>5.6157984082868033</v>
      </c>
      <c r="J37" s="6"/>
      <c r="K37" s="5"/>
      <c r="L37">
        <f>L23/K23*100</f>
        <v>0.84204333438905932</v>
      </c>
      <c r="M37" s="6"/>
      <c r="N37" s="5"/>
      <c r="O37">
        <f>O23/N23*100</f>
        <v>4.8473163554782523</v>
      </c>
      <c r="P37" s="6"/>
      <c r="Q37" s="5"/>
      <c r="R37">
        <f>R23/Q23*100</f>
        <v>6.0993764831352948</v>
      </c>
      <c r="S37" s="6"/>
    </row>
    <row r="38" spans="1:22" x14ac:dyDescent="0.2">
      <c r="A38" s="119">
        <v>6</v>
      </c>
      <c r="B38" s="5"/>
      <c r="C38">
        <f t="shared" ref="C38:C45" si="2">C24/B24*100</f>
        <v>6.0653215836853871</v>
      </c>
      <c r="D38" s="6"/>
      <c r="E38" s="5"/>
      <c r="F38">
        <f t="shared" ref="F38:F45" si="3">F24/E24*100</f>
        <v>9.8213616460380706</v>
      </c>
      <c r="G38" s="6"/>
      <c r="H38" s="5"/>
      <c r="I38">
        <f t="shared" ref="I38:I45" si="4">I24/H24*100</f>
        <v>4.5921162041197832</v>
      </c>
      <c r="J38" s="6"/>
      <c r="K38" s="5"/>
      <c r="L38">
        <f t="shared" ref="L38:L45" si="5">L24/K24*100</f>
        <v>2.5106643992706021</v>
      </c>
      <c r="M38" s="6"/>
      <c r="N38" s="5"/>
      <c r="O38">
        <f t="shared" ref="O38:O45" si="6">O24/N24*100</f>
        <v>3.7434035911212931</v>
      </c>
      <c r="P38" s="6"/>
      <c r="Q38" s="5"/>
      <c r="R38">
        <f t="shared" ref="R38:R45" si="7">R24/Q24*100</f>
        <v>3.7956354303618842</v>
      </c>
      <c r="S38" s="6"/>
    </row>
    <row r="39" spans="1:22" x14ac:dyDescent="0.2">
      <c r="A39" s="119">
        <v>12</v>
      </c>
      <c r="B39" s="5"/>
      <c r="C39">
        <f t="shared" si="2"/>
        <v>3.1473474902375371</v>
      </c>
      <c r="D39" s="6"/>
      <c r="E39" s="5"/>
      <c r="F39">
        <f t="shared" si="3"/>
        <v>9.8207598007714534</v>
      </c>
      <c r="G39" s="6"/>
      <c r="H39" s="5"/>
      <c r="I39">
        <f t="shared" si="4"/>
        <v>2.0724601404566942</v>
      </c>
      <c r="J39" s="6"/>
      <c r="K39" s="5"/>
      <c r="L39">
        <f t="shared" si="5"/>
        <v>3.5005653423462464</v>
      </c>
      <c r="M39" s="6"/>
      <c r="N39" s="5"/>
      <c r="O39">
        <f t="shared" si="6"/>
        <v>2.036178147906603</v>
      </c>
      <c r="P39" s="6"/>
      <c r="Q39" s="5"/>
      <c r="R39">
        <f t="shared" si="7"/>
        <v>2.3414897842768281</v>
      </c>
      <c r="S39" s="6"/>
    </row>
    <row r="40" spans="1:22" x14ac:dyDescent="0.2">
      <c r="A40" s="119">
        <v>18</v>
      </c>
      <c r="B40" s="5"/>
      <c r="C40">
        <f t="shared" si="2"/>
        <v>6.269892250228315</v>
      </c>
      <c r="D40" s="6"/>
      <c r="E40" s="5"/>
      <c r="F40">
        <f t="shared" si="3"/>
        <v>10.304139829795218</v>
      </c>
      <c r="G40" s="6"/>
      <c r="H40" s="5"/>
      <c r="I40">
        <f t="shared" si="4"/>
        <v>8.7626266602689924</v>
      </c>
      <c r="J40" s="6"/>
      <c r="K40" s="5"/>
      <c r="L40">
        <f t="shared" si="5"/>
        <v>4.0194863420601852</v>
      </c>
      <c r="M40" s="6"/>
      <c r="N40" s="5"/>
      <c r="O40">
        <f t="shared" si="6"/>
        <v>5.3899367284347663</v>
      </c>
      <c r="P40" s="6"/>
      <c r="Q40" s="5"/>
      <c r="R40">
        <f t="shared" si="7"/>
        <v>0.23940255497836593</v>
      </c>
      <c r="S40" s="6"/>
    </row>
    <row r="41" spans="1:22" x14ac:dyDescent="0.2">
      <c r="A41" s="119">
        <v>24</v>
      </c>
      <c r="B41" s="5"/>
      <c r="C41">
        <f t="shared" si="2"/>
        <v>2.68768237314789</v>
      </c>
      <c r="D41" s="6"/>
      <c r="E41" s="5"/>
      <c r="F41">
        <f t="shared" si="3"/>
        <v>10.965912503811847</v>
      </c>
      <c r="G41" s="6"/>
      <c r="H41" s="5"/>
      <c r="I41">
        <f t="shared" si="4"/>
        <v>9.9446411830447357</v>
      </c>
      <c r="J41" s="6"/>
      <c r="K41" s="5"/>
      <c r="L41">
        <f t="shared" si="5"/>
        <v>4.9763574163708402</v>
      </c>
      <c r="M41" s="6"/>
      <c r="N41" s="5"/>
      <c r="O41">
        <f t="shared" si="6"/>
        <v>0.74929443622778913</v>
      </c>
      <c r="P41" s="6"/>
      <c r="Q41" s="5"/>
      <c r="R41">
        <f t="shared" si="7"/>
        <v>4.3930693997627275</v>
      </c>
      <c r="S41" s="6"/>
    </row>
    <row r="42" spans="1:22" x14ac:dyDescent="0.2">
      <c r="A42" s="119">
        <v>30</v>
      </c>
      <c r="B42" s="5"/>
      <c r="C42">
        <f t="shared" si="2"/>
        <v>5.7721543977454237</v>
      </c>
      <c r="D42" s="6"/>
      <c r="E42" s="5"/>
      <c r="F42">
        <f t="shared" si="3"/>
        <v>15.347935384984989</v>
      </c>
      <c r="G42" s="6"/>
      <c r="H42" s="5"/>
      <c r="I42">
        <f t="shared" si="4"/>
        <v>9.3238389487392475</v>
      </c>
      <c r="J42" s="6"/>
      <c r="K42" s="5"/>
      <c r="L42">
        <f t="shared" si="5"/>
        <v>0.65133466269944629</v>
      </c>
      <c r="M42" s="6"/>
      <c r="N42" s="5"/>
      <c r="O42">
        <f t="shared" si="6"/>
        <v>3.5988446885245553</v>
      </c>
      <c r="P42" s="6"/>
      <c r="Q42" s="5"/>
      <c r="R42">
        <f t="shared" si="7"/>
        <v>3.6446588665360808</v>
      </c>
      <c r="S42" s="6"/>
    </row>
    <row r="43" spans="1:22" x14ac:dyDescent="0.2">
      <c r="A43" s="119">
        <v>36</v>
      </c>
      <c r="B43" s="5"/>
      <c r="C43">
        <f t="shared" si="2"/>
        <v>5.5306823540891363</v>
      </c>
      <c r="D43" s="6"/>
      <c r="E43" s="5"/>
      <c r="F43">
        <f t="shared" si="3"/>
        <v>20.283398452771696</v>
      </c>
      <c r="G43" s="6"/>
      <c r="H43" s="5"/>
      <c r="I43">
        <f t="shared" si="4"/>
        <v>3.8626255064310167</v>
      </c>
      <c r="J43" s="6"/>
      <c r="K43" s="5"/>
      <c r="L43">
        <f t="shared" si="5"/>
        <v>2.726790921532614</v>
      </c>
      <c r="M43" s="6"/>
      <c r="N43" s="5"/>
      <c r="O43">
        <f t="shared" si="6"/>
        <v>1.2292609556971836</v>
      </c>
      <c r="P43" s="6"/>
      <c r="Q43" s="5"/>
      <c r="R43">
        <f t="shared" si="7"/>
        <v>1.1137265203819029</v>
      </c>
      <c r="S43" s="6"/>
    </row>
    <row r="44" spans="1:22" x14ac:dyDescent="0.2">
      <c r="A44" s="119">
        <v>42</v>
      </c>
      <c r="B44" s="5"/>
      <c r="C44">
        <f t="shared" si="2"/>
        <v>0.88946727120672464</v>
      </c>
      <c r="D44" s="6"/>
      <c r="E44" s="5"/>
      <c r="F44">
        <f t="shared" si="3"/>
        <v>20.766813061210311</v>
      </c>
      <c r="G44" s="6"/>
      <c r="H44" s="5"/>
      <c r="I44">
        <f t="shared" si="4"/>
        <v>10.144429275164342</v>
      </c>
      <c r="J44" s="6"/>
      <c r="K44" s="5"/>
      <c r="L44">
        <f t="shared" si="5"/>
        <v>2.2510249642282663</v>
      </c>
      <c r="M44" s="6"/>
      <c r="N44" s="5"/>
      <c r="O44">
        <f t="shared" si="6"/>
        <v>1.8834102177386354</v>
      </c>
      <c r="P44" s="6"/>
      <c r="Q44" s="5"/>
      <c r="R44">
        <f t="shared" si="7"/>
        <v>3.6003225232640519</v>
      </c>
      <c r="S44" s="6"/>
    </row>
    <row r="45" spans="1:22" x14ac:dyDescent="0.2">
      <c r="A45" s="120">
        <v>48</v>
      </c>
      <c r="B45" s="7"/>
      <c r="C45" s="8">
        <f t="shared" si="2"/>
        <v>9.7742677666209392</v>
      </c>
      <c r="D45" s="9"/>
      <c r="E45" s="7"/>
      <c r="F45" s="8">
        <f t="shared" si="3"/>
        <v>13.75893818989605</v>
      </c>
      <c r="G45" s="9"/>
      <c r="H45" s="7"/>
      <c r="I45" s="8">
        <f t="shared" si="4"/>
        <v>10.684552298661027</v>
      </c>
      <c r="J45" s="9"/>
      <c r="K45" s="7"/>
      <c r="L45" s="8">
        <f t="shared" si="5"/>
        <v>3.072056924660691</v>
      </c>
      <c r="M45" s="9"/>
      <c r="N45" s="7"/>
      <c r="O45" s="8">
        <f t="shared" si="6"/>
        <v>7.3027350455886344</v>
      </c>
      <c r="P45" s="9"/>
      <c r="Q45" s="7"/>
      <c r="R45" s="8">
        <f t="shared" si="7"/>
        <v>4.4866737485711283</v>
      </c>
      <c r="S45" s="9"/>
    </row>
  </sheetData>
  <mergeCells count="18">
    <mergeCell ref="Z4:AB4"/>
    <mergeCell ref="AC4:AE4"/>
    <mergeCell ref="Q21:S21"/>
    <mergeCell ref="B4:D4"/>
    <mergeCell ref="E4:G4"/>
    <mergeCell ref="H4:M4"/>
    <mergeCell ref="Q4:V4"/>
    <mergeCell ref="B21:D21"/>
    <mergeCell ref="E21:G21"/>
    <mergeCell ref="H21:J21"/>
    <mergeCell ref="K21:M21"/>
    <mergeCell ref="N21:P21"/>
    <mergeCell ref="Q35:S35"/>
    <mergeCell ref="B35:D35"/>
    <mergeCell ref="E35:G35"/>
    <mergeCell ref="H35:J35"/>
    <mergeCell ref="K35:M35"/>
    <mergeCell ref="N35:P35"/>
  </mergeCell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532C7-D0C9-4D12-9E8B-38379FA158FA}">
  <dimension ref="B2:AJ102"/>
  <sheetViews>
    <sheetView topLeftCell="O1" zoomScale="80" zoomScaleNormal="80" workbookViewId="0">
      <selection activeCell="AJ14" sqref="AJ14"/>
    </sheetView>
  </sheetViews>
  <sheetFormatPr baseColWidth="10" defaultColWidth="11.5" defaultRowHeight="15" x14ac:dyDescent="0.2"/>
  <cols>
    <col min="36" max="36" width="43.33203125" customWidth="1"/>
  </cols>
  <sheetData>
    <row r="2" spans="2:36" ht="154" x14ac:dyDescent="0.25">
      <c r="AJ2" s="24" t="s">
        <v>65</v>
      </c>
    </row>
    <row r="3" spans="2:36" ht="19" x14ac:dyDescent="0.25">
      <c r="B3" s="1" t="s">
        <v>0</v>
      </c>
      <c r="K3" s="1" t="s">
        <v>2</v>
      </c>
      <c r="T3" s="1" t="s">
        <v>3</v>
      </c>
      <c r="AC3" s="1" t="s">
        <v>4</v>
      </c>
    </row>
    <row r="25" spans="3:28" ht="19" x14ac:dyDescent="0.25">
      <c r="C25" s="1" t="s">
        <v>1</v>
      </c>
      <c r="K25" s="1" t="s">
        <v>1</v>
      </c>
      <c r="T25" s="1" t="s">
        <v>1</v>
      </c>
      <c r="AB25" s="1" t="s">
        <v>1</v>
      </c>
    </row>
    <row r="41" spans="2:30" x14ac:dyDescent="0.2">
      <c r="B41" t="s">
        <v>7</v>
      </c>
      <c r="J41" t="s">
        <v>11</v>
      </c>
      <c r="S41" t="s">
        <v>20</v>
      </c>
      <c r="AB41" t="s">
        <v>24</v>
      </c>
    </row>
    <row r="42" spans="2:30" x14ac:dyDescent="0.2">
      <c r="B42" t="s">
        <v>8</v>
      </c>
      <c r="C42" t="s">
        <v>9</v>
      </c>
      <c r="D42" t="s">
        <v>10</v>
      </c>
      <c r="J42" t="s">
        <v>8</v>
      </c>
      <c r="K42" t="s">
        <v>9</v>
      </c>
      <c r="L42" t="s">
        <v>10</v>
      </c>
      <c r="S42" t="s">
        <v>8</v>
      </c>
      <c r="T42" t="s">
        <v>9</v>
      </c>
      <c r="U42" t="s">
        <v>10</v>
      </c>
      <c r="AB42" t="s">
        <v>8</v>
      </c>
      <c r="AC42" t="s">
        <v>9</v>
      </c>
      <c r="AD42" t="s">
        <v>10</v>
      </c>
    </row>
    <row r="43" spans="2:30" x14ac:dyDescent="0.2">
      <c r="B43">
        <v>1</v>
      </c>
      <c r="C43">
        <v>1</v>
      </c>
      <c r="D43">
        <v>24.311799000000001</v>
      </c>
      <c r="J43">
        <v>1</v>
      </c>
      <c r="K43">
        <v>1</v>
      </c>
      <c r="L43">
        <v>22.976230999999999</v>
      </c>
      <c r="S43">
        <v>1</v>
      </c>
      <c r="T43">
        <v>1</v>
      </c>
      <c r="U43">
        <v>25.403559000000001</v>
      </c>
      <c r="AB43">
        <v>1</v>
      </c>
      <c r="AC43">
        <v>1</v>
      </c>
      <c r="AD43">
        <v>26.651007</v>
      </c>
    </row>
    <row r="44" spans="2:30" x14ac:dyDescent="0.2">
      <c r="B44">
        <v>1</v>
      </c>
      <c r="C44">
        <v>2</v>
      </c>
      <c r="D44">
        <v>26.112853999999999</v>
      </c>
      <c r="J44">
        <v>1</v>
      </c>
      <c r="K44">
        <v>2</v>
      </c>
      <c r="L44">
        <v>31.444248999999999</v>
      </c>
      <c r="S44">
        <v>1</v>
      </c>
      <c r="T44">
        <v>2</v>
      </c>
      <c r="U44">
        <v>28.72513</v>
      </c>
      <c r="AB44">
        <v>1</v>
      </c>
      <c r="AC44">
        <v>2</v>
      </c>
      <c r="AD44">
        <v>28.165887000000001</v>
      </c>
    </row>
    <row r="45" spans="2:30" x14ac:dyDescent="0.2">
      <c r="B45">
        <v>1</v>
      </c>
      <c r="C45">
        <v>3</v>
      </c>
      <c r="D45">
        <v>49.575346000000003</v>
      </c>
      <c r="J45">
        <v>1</v>
      </c>
      <c r="K45">
        <v>3</v>
      </c>
      <c r="L45">
        <v>45.579521</v>
      </c>
      <c r="S45">
        <v>1</v>
      </c>
      <c r="T45">
        <v>3</v>
      </c>
      <c r="U45">
        <v>45.871310999999999</v>
      </c>
      <c r="AB45">
        <v>1</v>
      </c>
      <c r="AC45">
        <v>3</v>
      </c>
      <c r="AD45">
        <v>45.183107</v>
      </c>
    </row>
    <row r="46" spans="2:30" x14ac:dyDescent="0.2">
      <c r="B46">
        <v>2</v>
      </c>
      <c r="C46">
        <v>1</v>
      </c>
      <c r="D46">
        <v>54.990174000000003</v>
      </c>
      <c r="J46">
        <v>2</v>
      </c>
      <c r="K46">
        <v>1</v>
      </c>
      <c r="L46">
        <v>51.438237999999998</v>
      </c>
      <c r="S46">
        <v>2</v>
      </c>
      <c r="T46">
        <v>1</v>
      </c>
      <c r="U46">
        <v>55.446497999999998</v>
      </c>
      <c r="AB46">
        <v>2</v>
      </c>
      <c r="AC46">
        <v>1</v>
      </c>
      <c r="AD46">
        <v>54.472900000000003</v>
      </c>
    </row>
    <row r="47" spans="2:30" x14ac:dyDescent="0.2">
      <c r="B47">
        <v>2</v>
      </c>
      <c r="C47">
        <v>2</v>
      </c>
      <c r="D47">
        <v>18.480523000000002</v>
      </c>
      <c r="J47">
        <v>2</v>
      </c>
      <c r="K47">
        <v>2</v>
      </c>
      <c r="L47">
        <v>22.930941000000001</v>
      </c>
      <c r="S47">
        <v>2</v>
      </c>
      <c r="T47">
        <v>2</v>
      </c>
      <c r="U47">
        <v>16.725645</v>
      </c>
      <c r="AB47">
        <v>2</v>
      </c>
      <c r="AC47">
        <v>2</v>
      </c>
      <c r="AD47">
        <v>17.394479</v>
      </c>
    </row>
    <row r="48" spans="2:30" x14ac:dyDescent="0.2">
      <c r="B48">
        <v>2</v>
      </c>
      <c r="C48">
        <v>3</v>
      </c>
      <c r="D48">
        <v>26.529302000000001</v>
      </c>
      <c r="J48">
        <v>2</v>
      </c>
      <c r="K48">
        <v>3</v>
      </c>
      <c r="L48">
        <v>25.630821000000001</v>
      </c>
      <c r="S48">
        <v>2</v>
      </c>
      <c r="T48">
        <v>3</v>
      </c>
      <c r="U48">
        <v>27.827857000000002</v>
      </c>
      <c r="AB48">
        <v>2</v>
      </c>
      <c r="AC48">
        <v>3</v>
      </c>
      <c r="AD48">
        <v>28.132621</v>
      </c>
    </row>
    <row r="49" spans="2:30" x14ac:dyDescent="0.2">
      <c r="B49">
        <v>3</v>
      </c>
      <c r="C49">
        <v>1</v>
      </c>
      <c r="D49">
        <v>37.073759000000003</v>
      </c>
      <c r="J49">
        <v>3</v>
      </c>
      <c r="K49">
        <v>1</v>
      </c>
      <c r="L49">
        <v>34.213118000000001</v>
      </c>
      <c r="S49">
        <v>3</v>
      </c>
      <c r="T49">
        <v>1</v>
      </c>
      <c r="U49">
        <v>43.424979</v>
      </c>
      <c r="AB49">
        <v>3</v>
      </c>
      <c r="AC49">
        <v>1</v>
      </c>
      <c r="AD49">
        <v>37.309396</v>
      </c>
    </row>
    <row r="50" spans="2:30" x14ac:dyDescent="0.2">
      <c r="B50">
        <v>3</v>
      </c>
      <c r="C50">
        <v>2</v>
      </c>
      <c r="D50">
        <v>37.470548999999998</v>
      </c>
      <c r="J50">
        <v>3</v>
      </c>
      <c r="K50">
        <v>2</v>
      </c>
      <c r="L50">
        <v>37.406219</v>
      </c>
      <c r="S50">
        <v>3</v>
      </c>
      <c r="T50">
        <v>2</v>
      </c>
      <c r="U50">
        <v>28.782080000000001</v>
      </c>
      <c r="AB50">
        <v>3</v>
      </c>
      <c r="AC50">
        <v>2</v>
      </c>
      <c r="AD50">
        <v>31.864063000000002</v>
      </c>
    </row>
    <row r="51" spans="2:30" x14ac:dyDescent="0.2">
      <c r="B51">
        <v>3</v>
      </c>
      <c r="C51">
        <v>3</v>
      </c>
      <c r="D51">
        <v>25.455691999999999</v>
      </c>
      <c r="J51">
        <v>3</v>
      </c>
      <c r="K51">
        <v>3</v>
      </c>
      <c r="L51">
        <v>28.380662000000001</v>
      </c>
      <c r="S51">
        <v>3</v>
      </c>
      <c r="T51">
        <v>3</v>
      </c>
      <c r="U51">
        <v>27.792942</v>
      </c>
      <c r="AB51">
        <v>3</v>
      </c>
      <c r="AC51">
        <v>3</v>
      </c>
      <c r="AD51">
        <v>30.826540999999999</v>
      </c>
    </row>
    <row r="52" spans="2:30" x14ac:dyDescent="0.2">
      <c r="B52">
        <v>4</v>
      </c>
      <c r="C52">
        <v>1</v>
      </c>
      <c r="D52">
        <v>27.516587000000001</v>
      </c>
      <c r="J52">
        <v>4</v>
      </c>
      <c r="K52">
        <v>1</v>
      </c>
      <c r="L52">
        <v>27.690055999999998</v>
      </c>
      <c r="S52">
        <v>4</v>
      </c>
      <c r="T52">
        <v>1</v>
      </c>
      <c r="U52">
        <v>32.942140999999999</v>
      </c>
      <c r="AB52">
        <v>4</v>
      </c>
      <c r="AC52">
        <v>1</v>
      </c>
      <c r="AD52">
        <v>28.978788000000002</v>
      </c>
    </row>
    <row r="53" spans="2:30" x14ac:dyDescent="0.2">
      <c r="B53">
        <v>4</v>
      </c>
      <c r="C53">
        <v>2</v>
      </c>
      <c r="D53">
        <v>39.755209999999998</v>
      </c>
      <c r="J53">
        <v>4</v>
      </c>
      <c r="K53">
        <v>2</v>
      </c>
      <c r="L53">
        <v>34.746854999999996</v>
      </c>
      <c r="S53">
        <v>4</v>
      </c>
      <c r="T53">
        <v>2</v>
      </c>
      <c r="U53">
        <v>30.800810999999999</v>
      </c>
      <c r="AB53">
        <v>4</v>
      </c>
      <c r="AC53">
        <v>2</v>
      </c>
      <c r="AD53">
        <v>29.096540000000001</v>
      </c>
    </row>
    <row r="54" spans="2:30" x14ac:dyDescent="0.2">
      <c r="B54">
        <v>4</v>
      </c>
      <c r="C54">
        <v>3</v>
      </c>
      <c r="D54">
        <v>32.728203999999998</v>
      </c>
      <c r="J54">
        <v>4</v>
      </c>
      <c r="K54">
        <v>3</v>
      </c>
      <c r="L54">
        <v>37.563088999999998</v>
      </c>
      <c r="S54">
        <v>4</v>
      </c>
      <c r="T54">
        <v>3</v>
      </c>
      <c r="U54">
        <v>36.257047999999998</v>
      </c>
      <c r="AB54">
        <v>4</v>
      </c>
      <c r="AC54">
        <v>3</v>
      </c>
      <c r="AD54">
        <v>41.924672000000001</v>
      </c>
    </row>
    <row r="55" spans="2:30" x14ac:dyDescent="0.2">
      <c r="B55">
        <v>5</v>
      </c>
      <c r="C55">
        <v>1</v>
      </c>
      <c r="D55">
        <v>26.551463999999999</v>
      </c>
      <c r="J55">
        <v>5</v>
      </c>
      <c r="K55">
        <v>1</v>
      </c>
      <c r="L55">
        <v>28.442012999999999</v>
      </c>
      <c r="S55">
        <v>5</v>
      </c>
      <c r="T55">
        <v>1</v>
      </c>
      <c r="U55">
        <v>33.047452999999997</v>
      </c>
      <c r="AB55">
        <v>5</v>
      </c>
      <c r="AC55">
        <v>1</v>
      </c>
      <c r="AD55">
        <v>29.059698000000001</v>
      </c>
    </row>
    <row r="56" spans="2:30" x14ac:dyDescent="0.2">
      <c r="B56">
        <v>5</v>
      </c>
      <c r="C56">
        <v>2</v>
      </c>
      <c r="D56">
        <v>32.427846000000002</v>
      </c>
      <c r="J56">
        <v>5</v>
      </c>
      <c r="K56">
        <v>2</v>
      </c>
      <c r="L56">
        <v>29.299807999999999</v>
      </c>
      <c r="S56">
        <v>5</v>
      </c>
      <c r="T56">
        <v>2</v>
      </c>
      <c r="U56">
        <v>28.025290999999999</v>
      </c>
      <c r="AB56">
        <v>5</v>
      </c>
      <c r="AC56">
        <v>2</v>
      </c>
      <c r="AD56">
        <v>24.042054</v>
      </c>
    </row>
    <row r="57" spans="2:30" x14ac:dyDescent="0.2">
      <c r="B57">
        <v>5</v>
      </c>
      <c r="C57">
        <v>3</v>
      </c>
      <c r="D57">
        <v>41.020690000000002</v>
      </c>
      <c r="J57">
        <v>5</v>
      </c>
      <c r="K57">
        <v>3</v>
      </c>
      <c r="L57">
        <v>42.258180000000003</v>
      </c>
      <c r="S57">
        <v>5</v>
      </c>
      <c r="T57">
        <v>3</v>
      </c>
      <c r="U57">
        <v>38.927255000000002</v>
      </c>
      <c r="AB57">
        <v>5</v>
      </c>
      <c r="AC57">
        <v>3</v>
      </c>
      <c r="AD57">
        <v>46.898248000000002</v>
      </c>
    </row>
    <row r="58" spans="2:30" x14ac:dyDescent="0.2">
      <c r="B58">
        <v>6</v>
      </c>
      <c r="C58">
        <v>1</v>
      </c>
      <c r="D58">
        <v>31.649839</v>
      </c>
      <c r="J58">
        <v>6</v>
      </c>
      <c r="K58">
        <v>1</v>
      </c>
      <c r="L58">
        <v>30.713031000000001</v>
      </c>
      <c r="S58">
        <v>6</v>
      </c>
      <c r="T58">
        <v>1</v>
      </c>
      <c r="U58">
        <v>34.421227999999999</v>
      </c>
      <c r="AB58">
        <v>6</v>
      </c>
      <c r="AC58">
        <v>1</v>
      </c>
      <c r="AD58">
        <v>30.993493999999998</v>
      </c>
    </row>
    <row r="59" spans="2:30" x14ac:dyDescent="0.2">
      <c r="B59">
        <v>6</v>
      </c>
      <c r="C59">
        <v>2</v>
      </c>
      <c r="D59">
        <v>27.254422000000002</v>
      </c>
      <c r="J59">
        <v>6</v>
      </c>
      <c r="K59">
        <v>2</v>
      </c>
      <c r="L59">
        <v>27.098946000000002</v>
      </c>
      <c r="S59">
        <v>6</v>
      </c>
      <c r="T59">
        <v>2</v>
      </c>
      <c r="U59">
        <v>27.043872</v>
      </c>
      <c r="AB59">
        <v>6</v>
      </c>
      <c r="AC59">
        <v>2</v>
      </c>
      <c r="AD59">
        <v>23.804079000000002</v>
      </c>
    </row>
    <row r="60" spans="2:30" x14ac:dyDescent="0.2">
      <c r="B60">
        <v>6</v>
      </c>
      <c r="C60">
        <v>3</v>
      </c>
      <c r="D60">
        <v>41.095739000000002</v>
      </c>
      <c r="J60">
        <v>6</v>
      </c>
      <c r="K60">
        <v>3</v>
      </c>
      <c r="L60">
        <v>42.188023000000001</v>
      </c>
      <c r="S60">
        <v>6</v>
      </c>
      <c r="T60">
        <v>3</v>
      </c>
      <c r="U60">
        <v>38.534900999999998</v>
      </c>
      <c r="AB60">
        <v>6</v>
      </c>
      <c r="AC60">
        <v>3</v>
      </c>
      <c r="AD60">
        <v>45.202427999999998</v>
      </c>
    </row>
    <row r="61" spans="2:30" x14ac:dyDescent="0.2">
      <c r="B61">
        <v>7</v>
      </c>
      <c r="C61">
        <v>1</v>
      </c>
      <c r="D61">
        <v>36.315900999999997</v>
      </c>
      <c r="J61">
        <v>7</v>
      </c>
      <c r="K61">
        <v>1</v>
      </c>
      <c r="L61">
        <v>32.673343000000003</v>
      </c>
      <c r="S61">
        <v>7</v>
      </c>
      <c r="T61">
        <v>1</v>
      </c>
      <c r="U61">
        <v>39.354652000000002</v>
      </c>
      <c r="AB61">
        <v>7</v>
      </c>
      <c r="AC61">
        <v>1</v>
      </c>
      <c r="AD61">
        <v>35.430075000000002</v>
      </c>
    </row>
    <row r="62" spans="2:30" x14ac:dyDescent="0.2">
      <c r="B62">
        <v>7</v>
      </c>
      <c r="C62">
        <v>2</v>
      </c>
      <c r="D62">
        <v>28.987437</v>
      </c>
      <c r="J62">
        <v>7</v>
      </c>
      <c r="K62">
        <v>2</v>
      </c>
      <c r="L62">
        <v>28.063314999999999</v>
      </c>
      <c r="S62">
        <v>7</v>
      </c>
      <c r="T62">
        <v>2</v>
      </c>
      <c r="U62">
        <v>24.432361</v>
      </c>
      <c r="AB62">
        <v>7</v>
      </c>
      <c r="AC62">
        <v>2</v>
      </c>
      <c r="AD62">
        <v>22.885247</v>
      </c>
    </row>
    <row r="63" spans="2:30" x14ac:dyDescent="0.2">
      <c r="B63">
        <v>7</v>
      </c>
      <c r="C63">
        <v>3</v>
      </c>
      <c r="D63">
        <v>34.696662000000003</v>
      </c>
      <c r="J63">
        <v>7</v>
      </c>
      <c r="K63">
        <v>3</v>
      </c>
      <c r="L63">
        <v>39.263340999999997</v>
      </c>
      <c r="S63">
        <v>7</v>
      </c>
      <c r="T63">
        <v>3</v>
      </c>
      <c r="U63">
        <v>36.212986999999998</v>
      </c>
      <c r="AB63">
        <v>7</v>
      </c>
      <c r="AC63">
        <v>3</v>
      </c>
      <c r="AD63">
        <v>41.684677999999998</v>
      </c>
    </row>
    <row r="64" spans="2:30" x14ac:dyDescent="0.2">
      <c r="B64">
        <v>8</v>
      </c>
      <c r="C64">
        <v>1</v>
      </c>
      <c r="D64">
        <v>34.088774000000001</v>
      </c>
      <c r="J64">
        <v>8</v>
      </c>
      <c r="K64">
        <v>1</v>
      </c>
      <c r="L64">
        <v>30.601475000000001</v>
      </c>
      <c r="S64">
        <v>8</v>
      </c>
      <c r="T64">
        <v>1</v>
      </c>
      <c r="U64">
        <v>37.30509</v>
      </c>
      <c r="AB64">
        <v>8</v>
      </c>
      <c r="AC64">
        <v>1</v>
      </c>
      <c r="AD64">
        <v>35.284927000000003</v>
      </c>
    </row>
    <row r="65" spans="2:32" x14ac:dyDescent="0.2">
      <c r="B65">
        <v>8</v>
      </c>
      <c r="C65">
        <v>2</v>
      </c>
      <c r="D65">
        <v>31.101759000000001</v>
      </c>
      <c r="J65">
        <v>8</v>
      </c>
      <c r="K65">
        <v>2</v>
      </c>
      <c r="L65">
        <v>33.105449999999998</v>
      </c>
      <c r="S65">
        <v>8</v>
      </c>
      <c r="T65">
        <v>2</v>
      </c>
      <c r="U65">
        <v>28.462395000000001</v>
      </c>
      <c r="AB65">
        <v>8</v>
      </c>
      <c r="AC65">
        <v>2</v>
      </c>
      <c r="AD65">
        <v>27.036994</v>
      </c>
    </row>
    <row r="66" spans="2:32" x14ac:dyDescent="0.2">
      <c r="B66">
        <v>8</v>
      </c>
      <c r="C66">
        <v>3</v>
      </c>
      <c r="D66">
        <v>34.809466999999998</v>
      </c>
      <c r="J66">
        <v>8</v>
      </c>
      <c r="K66">
        <v>3</v>
      </c>
      <c r="L66">
        <v>36.293075000000002</v>
      </c>
      <c r="S66">
        <v>8</v>
      </c>
      <c r="T66">
        <v>3</v>
      </c>
      <c r="U66">
        <v>34.232514999999999</v>
      </c>
      <c r="AB66">
        <v>8</v>
      </c>
      <c r="AC66">
        <v>3</v>
      </c>
      <c r="AD66">
        <v>37.678078999999997</v>
      </c>
    </row>
    <row r="67" spans="2:32" x14ac:dyDescent="0.2">
      <c r="B67">
        <v>9</v>
      </c>
      <c r="C67">
        <v>1</v>
      </c>
      <c r="D67">
        <v>28.628361999999999</v>
      </c>
      <c r="J67">
        <v>9</v>
      </c>
      <c r="K67">
        <v>1</v>
      </c>
      <c r="L67">
        <v>19.743468</v>
      </c>
      <c r="S67">
        <v>9</v>
      </c>
      <c r="T67">
        <v>1</v>
      </c>
      <c r="U67">
        <v>35.540564000000003</v>
      </c>
      <c r="AB67">
        <v>9</v>
      </c>
      <c r="AC67">
        <v>1</v>
      </c>
      <c r="AD67">
        <v>33.991180999999997</v>
      </c>
    </row>
    <row r="68" spans="2:32" x14ac:dyDescent="0.2">
      <c r="B68">
        <v>9</v>
      </c>
      <c r="C68">
        <v>2</v>
      </c>
      <c r="D68">
        <v>32.478960000000001</v>
      </c>
      <c r="J68">
        <v>9</v>
      </c>
      <c r="K68">
        <v>2</v>
      </c>
      <c r="L68">
        <v>37.284657000000003</v>
      </c>
      <c r="S68">
        <v>9</v>
      </c>
      <c r="T68">
        <v>2</v>
      </c>
      <c r="U68">
        <v>28.610363</v>
      </c>
      <c r="AB68">
        <v>9</v>
      </c>
      <c r="AC68">
        <v>2</v>
      </c>
      <c r="AD68">
        <v>26.346119000000002</v>
      </c>
    </row>
    <row r="69" spans="2:32" x14ac:dyDescent="0.2">
      <c r="B69">
        <v>9</v>
      </c>
      <c r="C69">
        <v>3</v>
      </c>
      <c r="D69">
        <v>38.892677999999997</v>
      </c>
      <c r="J69">
        <v>9</v>
      </c>
      <c r="K69">
        <v>3</v>
      </c>
      <c r="L69">
        <v>42.971874999999997</v>
      </c>
      <c r="S69">
        <v>9</v>
      </c>
      <c r="T69">
        <v>3</v>
      </c>
      <c r="U69">
        <v>35.849072999999997</v>
      </c>
      <c r="AB69">
        <v>9</v>
      </c>
      <c r="AC69">
        <v>3</v>
      </c>
      <c r="AD69">
        <v>39.662699000000003</v>
      </c>
    </row>
    <row r="74" spans="2:32" x14ac:dyDescent="0.2">
      <c r="B74" t="s">
        <v>12</v>
      </c>
      <c r="C74" t="s">
        <v>14</v>
      </c>
      <c r="D74" t="s">
        <v>15</v>
      </c>
      <c r="E74" t="s">
        <v>16</v>
      </c>
      <c r="F74" t="s">
        <v>13</v>
      </c>
      <c r="J74" t="s">
        <v>12</v>
      </c>
      <c r="K74" t="s">
        <v>17</v>
      </c>
      <c r="L74" t="s">
        <v>18</v>
      </c>
      <c r="M74" t="s">
        <v>19</v>
      </c>
      <c r="N74" t="s">
        <v>13</v>
      </c>
      <c r="S74" t="s">
        <v>12</v>
      </c>
      <c r="T74" t="s">
        <v>21</v>
      </c>
      <c r="U74" t="s">
        <v>22</v>
      </c>
      <c r="V74" t="s">
        <v>23</v>
      </c>
      <c r="W74" t="s">
        <v>13</v>
      </c>
      <c r="AB74" t="s">
        <v>12</v>
      </c>
      <c r="AC74" t="s">
        <v>25</v>
      </c>
      <c r="AD74" t="s">
        <v>26</v>
      </c>
      <c r="AE74" t="s">
        <v>27</v>
      </c>
      <c r="AF74" t="s">
        <v>13</v>
      </c>
    </row>
    <row r="75" spans="2:32" x14ac:dyDescent="0.2">
      <c r="B75">
        <v>0</v>
      </c>
      <c r="C75">
        <v>24.311799000000001</v>
      </c>
      <c r="D75">
        <v>26.112853999999999</v>
      </c>
      <c r="E75">
        <v>49.575346000000003</v>
      </c>
      <c r="F75">
        <f t="shared" ref="F75:F83" si="0" xml:space="preserve"> C75/SUM(C75:E75)</f>
        <v>0.24311799243117993</v>
      </c>
      <c r="J75">
        <v>0</v>
      </c>
      <c r="K75">
        <v>25.403559000000001</v>
      </c>
      <c r="L75">
        <v>28.72513</v>
      </c>
      <c r="M75">
        <v>45.871310999999999</v>
      </c>
      <c r="N75">
        <f t="shared" ref="N75:N83" si="1" xml:space="preserve"> K75/SUM(K75:M75)</f>
        <v>0.25403559000000003</v>
      </c>
      <c r="S75">
        <v>0</v>
      </c>
      <c r="T75">
        <v>22.976230999999999</v>
      </c>
      <c r="U75">
        <v>31.444248999999999</v>
      </c>
      <c r="V75">
        <v>45.579521</v>
      </c>
      <c r="W75">
        <f t="shared" ref="W75:W83" si="2" xml:space="preserve"> T75/SUM(T75:V75)</f>
        <v>0.22976230770237691</v>
      </c>
      <c r="AB75">
        <v>0</v>
      </c>
      <c r="AC75">
        <v>26.651007</v>
      </c>
      <c r="AD75">
        <v>28.165887000000001</v>
      </c>
      <c r="AE75">
        <v>45.183107</v>
      </c>
      <c r="AF75">
        <f t="shared" ref="AF75:AF83" si="3" xml:space="preserve"> AC75/SUM(AC75:AE75)</f>
        <v>0.26651006733489935</v>
      </c>
    </row>
    <row r="76" spans="2:32" x14ac:dyDescent="0.2">
      <c r="B76">
        <v>6</v>
      </c>
      <c r="C76">
        <v>54.990174000000003</v>
      </c>
      <c r="D76">
        <v>18.480523000000002</v>
      </c>
      <c r="E76">
        <v>26.529302000000001</v>
      </c>
      <c r="F76">
        <f t="shared" si="0"/>
        <v>0.54990174549901749</v>
      </c>
      <c r="J76">
        <v>6</v>
      </c>
      <c r="K76">
        <v>55.446497999999998</v>
      </c>
      <c r="L76">
        <v>16.725645</v>
      </c>
      <c r="M76">
        <v>27.827857000000002</v>
      </c>
      <c r="N76">
        <f t="shared" si="1"/>
        <v>0.55446498</v>
      </c>
      <c r="S76">
        <v>6</v>
      </c>
      <c r="T76">
        <v>51.438237999999998</v>
      </c>
      <c r="U76">
        <v>22.930941000000001</v>
      </c>
      <c r="V76">
        <v>25.630821000000001</v>
      </c>
      <c r="W76">
        <f t="shared" si="2"/>
        <v>0.51438238000000003</v>
      </c>
      <c r="AB76">
        <v>6</v>
      </c>
      <c r="AC76">
        <v>54.472900000000003</v>
      </c>
      <c r="AD76">
        <v>17.394479</v>
      </c>
      <c r="AE76">
        <v>28.132621</v>
      </c>
      <c r="AF76">
        <f t="shared" si="3"/>
        <v>0.54472900000000002</v>
      </c>
    </row>
    <row r="77" spans="2:32" x14ac:dyDescent="0.2">
      <c r="B77">
        <v>12</v>
      </c>
      <c r="C77">
        <v>37.073759000000003</v>
      </c>
      <c r="D77">
        <v>37.470548999999998</v>
      </c>
      <c r="E77">
        <v>25.455691999999999</v>
      </c>
      <c r="F77">
        <f t="shared" si="0"/>
        <v>0.37073759000000001</v>
      </c>
      <c r="J77">
        <v>12</v>
      </c>
      <c r="K77">
        <v>43.424979</v>
      </c>
      <c r="L77">
        <v>28.782080000000001</v>
      </c>
      <c r="M77">
        <v>27.792942</v>
      </c>
      <c r="N77">
        <f t="shared" si="1"/>
        <v>0.43424978565750216</v>
      </c>
      <c r="S77">
        <v>12</v>
      </c>
      <c r="T77">
        <v>34.213118000000001</v>
      </c>
      <c r="U77">
        <v>37.406219</v>
      </c>
      <c r="V77">
        <v>28.380662000000001</v>
      </c>
      <c r="W77">
        <f t="shared" si="2"/>
        <v>0.34213118342131182</v>
      </c>
      <c r="AB77">
        <v>12</v>
      </c>
      <c r="AC77">
        <v>37.309396</v>
      </c>
      <c r="AD77">
        <v>31.864063000000002</v>
      </c>
      <c r="AE77">
        <v>30.826540999999999</v>
      </c>
      <c r="AF77">
        <f t="shared" si="3"/>
        <v>0.37309396</v>
      </c>
    </row>
    <row r="78" spans="2:32" x14ac:dyDescent="0.2">
      <c r="B78">
        <v>18</v>
      </c>
      <c r="C78">
        <v>27.516587000000001</v>
      </c>
      <c r="D78">
        <v>39.755209999999998</v>
      </c>
      <c r="E78">
        <v>32.728203999999998</v>
      </c>
      <c r="F78">
        <f t="shared" si="0"/>
        <v>0.27516586724834136</v>
      </c>
      <c r="J78">
        <v>18</v>
      </c>
      <c r="K78">
        <v>32.942140999999999</v>
      </c>
      <c r="L78">
        <v>30.800810999999999</v>
      </c>
      <c r="M78">
        <v>36.257047999999998</v>
      </c>
      <c r="N78">
        <f t="shared" si="1"/>
        <v>0.32942140999999997</v>
      </c>
      <c r="S78">
        <v>18</v>
      </c>
      <c r="T78">
        <v>27.690055999999998</v>
      </c>
      <c r="U78">
        <v>34.746854999999996</v>
      </c>
      <c r="V78">
        <v>37.563088999999998</v>
      </c>
      <c r="W78">
        <f t="shared" si="2"/>
        <v>0.27690055999999996</v>
      </c>
      <c r="AB78">
        <v>18</v>
      </c>
      <c r="AC78">
        <v>28.978788000000002</v>
      </c>
      <c r="AD78">
        <v>29.096540000000001</v>
      </c>
      <c r="AE78">
        <v>41.924672000000001</v>
      </c>
      <c r="AF78">
        <f t="shared" si="3"/>
        <v>0.28978788</v>
      </c>
    </row>
    <row r="79" spans="2:32" x14ac:dyDescent="0.2">
      <c r="B79">
        <v>24</v>
      </c>
      <c r="C79">
        <v>26.551463999999999</v>
      </c>
      <c r="D79">
        <v>32.427846000000002</v>
      </c>
      <c r="E79">
        <v>41.020690000000002</v>
      </c>
      <c r="F79">
        <f t="shared" si="0"/>
        <v>0.26551463999999997</v>
      </c>
      <c r="J79">
        <v>24</v>
      </c>
      <c r="K79">
        <v>33.047452999999997</v>
      </c>
      <c r="L79">
        <v>28.025290999999999</v>
      </c>
      <c r="M79">
        <v>38.927255000000002</v>
      </c>
      <c r="N79">
        <f t="shared" si="1"/>
        <v>0.3304745333047453</v>
      </c>
      <c r="S79">
        <v>24</v>
      </c>
      <c r="T79">
        <v>28.442012999999999</v>
      </c>
      <c r="U79">
        <v>29.299807999999999</v>
      </c>
      <c r="V79">
        <v>42.258180000000003</v>
      </c>
      <c r="W79">
        <f t="shared" si="2"/>
        <v>0.28442012715579873</v>
      </c>
      <c r="AB79">
        <v>24</v>
      </c>
      <c r="AC79">
        <v>29.059698000000001</v>
      </c>
      <c r="AD79">
        <v>24.042054</v>
      </c>
      <c r="AE79">
        <v>46.898248000000002</v>
      </c>
      <c r="AF79">
        <f t="shared" si="3"/>
        <v>0.29059698</v>
      </c>
    </row>
    <row r="80" spans="2:32" x14ac:dyDescent="0.2">
      <c r="B80">
        <v>30</v>
      </c>
      <c r="C80">
        <v>31.649839</v>
      </c>
      <c r="D80">
        <v>27.254422000000002</v>
      </c>
      <c r="E80">
        <v>41.095739000000002</v>
      </c>
      <c r="F80">
        <f t="shared" si="0"/>
        <v>0.31649839000000002</v>
      </c>
      <c r="J80">
        <v>30</v>
      </c>
      <c r="K80">
        <v>34.421227999999999</v>
      </c>
      <c r="L80">
        <v>27.043872</v>
      </c>
      <c r="M80">
        <v>38.534900999999998</v>
      </c>
      <c r="N80">
        <f t="shared" si="1"/>
        <v>0.34421227655787723</v>
      </c>
      <c r="S80">
        <v>30</v>
      </c>
      <c r="T80">
        <v>30.713031000000001</v>
      </c>
      <c r="U80">
        <v>27.098946000000002</v>
      </c>
      <c r="V80">
        <v>42.188023000000001</v>
      </c>
      <c r="W80">
        <f t="shared" si="2"/>
        <v>0.30713031000000002</v>
      </c>
      <c r="AB80">
        <v>30</v>
      </c>
      <c r="AC80">
        <v>30.993493999999998</v>
      </c>
      <c r="AD80">
        <v>23.804079000000002</v>
      </c>
      <c r="AE80">
        <v>45.202427999999998</v>
      </c>
      <c r="AF80">
        <f t="shared" si="3"/>
        <v>0.3099349369006506</v>
      </c>
    </row>
    <row r="81" spans="2:32" x14ac:dyDescent="0.2">
      <c r="B81">
        <v>36</v>
      </c>
      <c r="C81">
        <v>36.315900999999997</v>
      </c>
      <c r="D81">
        <v>28.987437</v>
      </c>
      <c r="E81">
        <v>34.696662000000003</v>
      </c>
      <c r="F81">
        <f t="shared" si="0"/>
        <v>0.36315900999999995</v>
      </c>
      <c r="J81">
        <v>36</v>
      </c>
      <c r="K81">
        <v>39.354652000000002</v>
      </c>
      <c r="L81">
        <v>24.432361</v>
      </c>
      <c r="M81">
        <v>36.212986999999998</v>
      </c>
      <c r="N81">
        <f t="shared" si="1"/>
        <v>0.39354652000000001</v>
      </c>
      <c r="S81">
        <v>36</v>
      </c>
      <c r="T81">
        <v>32.673343000000003</v>
      </c>
      <c r="U81">
        <v>28.063314999999999</v>
      </c>
      <c r="V81">
        <v>39.263340999999997</v>
      </c>
      <c r="W81">
        <f t="shared" si="2"/>
        <v>0.32673343326733434</v>
      </c>
      <c r="AB81">
        <v>36</v>
      </c>
      <c r="AC81">
        <v>35.430075000000002</v>
      </c>
      <c r="AD81">
        <v>22.885247</v>
      </c>
      <c r="AE81">
        <v>41.684677999999998</v>
      </c>
      <c r="AF81">
        <f t="shared" si="3"/>
        <v>0.35430075</v>
      </c>
    </row>
    <row r="82" spans="2:32" x14ac:dyDescent="0.2">
      <c r="B82">
        <v>42</v>
      </c>
      <c r="C82">
        <v>34.088774000000001</v>
      </c>
      <c r="D82">
        <v>31.101759000000001</v>
      </c>
      <c r="E82">
        <v>34.809466999999998</v>
      </c>
      <c r="F82">
        <f t="shared" si="0"/>
        <v>0.34088773999999999</v>
      </c>
      <c r="J82">
        <v>42</v>
      </c>
      <c r="K82">
        <v>37.30509</v>
      </c>
      <c r="L82">
        <v>28.462395000000001</v>
      </c>
      <c r="M82">
        <v>34.232514999999999</v>
      </c>
      <c r="N82">
        <f t="shared" si="1"/>
        <v>0.37305090000000002</v>
      </c>
      <c r="S82">
        <v>42</v>
      </c>
      <c r="T82">
        <v>30.601475000000001</v>
      </c>
      <c r="U82">
        <v>33.105449999999998</v>
      </c>
      <c r="V82">
        <v>36.293075000000002</v>
      </c>
      <c r="W82">
        <f t="shared" si="2"/>
        <v>0.30601475</v>
      </c>
      <c r="AB82">
        <v>42</v>
      </c>
      <c r="AC82">
        <v>35.284927000000003</v>
      </c>
      <c r="AD82">
        <v>27.036994</v>
      </c>
      <c r="AE82">
        <v>37.678078999999997</v>
      </c>
      <c r="AF82">
        <f t="shared" si="3"/>
        <v>0.35284927000000005</v>
      </c>
    </row>
    <row r="83" spans="2:32" x14ac:dyDescent="0.2">
      <c r="B83">
        <v>48</v>
      </c>
      <c r="C83">
        <v>28.628361999999999</v>
      </c>
      <c r="D83">
        <v>32.478960000000001</v>
      </c>
      <c r="E83">
        <v>38.892677999999997</v>
      </c>
      <c r="F83">
        <f t="shared" si="0"/>
        <v>0.28628362000000002</v>
      </c>
      <c r="J83">
        <v>48</v>
      </c>
      <c r="K83">
        <v>35.540564000000003</v>
      </c>
      <c r="L83">
        <v>28.610363</v>
      </c>
      <c r="M83">
        <v>35.849072999999997</v>
      </c>
      <c r="N83">
        <f t="shared" si="1"/>
        <v>0.35540564000000002</v>
      </c>
      <c r="S83">
        <v>48</v>
      </c>
      <c r="T83">
        <v>19.743468</v>
      </c>
      <c r="U83">
        <v>37.284657000000003</v>
      </c>
      <c r="V83">
        <v>42.971874999999997</v>
      </c>
      <c r="W83">
        <f t="shared" si="2"/>
        <v>0.19743468</v>
      </c>
      <c r="AB83">
        <v>48</v>
      </c>
      <c r="AC83">
        <v>33.991180999999997</v>
      </c>
      <c r="AD83">
        <v>26.346119000000002</v>
      </c>
      <c r="AE83">
        <v>39.662699000000003</v>
      </c>
      <c r="AF83">
        <f t="shared" si="3"/>
        <v>0.33991181339911808</v>
      </c>
    </row>
    <row r="91" spans="2:32" x14ac:dyDescent="0.2">
      <c r="K91" s="2"/>
      <c r="L91" s="170"/>
      <c r="M91" s="170"/>
      <c r="N91" s="170"/>
    </row>
    <row r="92" spans="2:32" x14ac:dyDescent="0.2">
      <c r="K92" s="10"/>
      <c r="L92" s="10"/>
      <c r="M92" s="10"/>
      <c r="N92" s="10"/>
    </row>
    <row r="93" spans="2:32" x14ac:dyDescent="0.2">
      <c r="K93" s="10"/>
      <c r="L93" s="10"/>
      <c r="M93" s="10"/>
      <c r="N93" s="10"/>
    </row>
    <row r="94" spans="2:32" x14ac:dyDescent="0.2">
      <c r="K94" s="10"/>
      <c r="L94" s="10"/>
      <c r="M94" s="10"/>
      <c r="N94" s="10"/>
    </row>
    <row r="95" spans="2:32" x14ac:dyDescent="0.2">
      <c r="K95" s="10"/>
      <c r="L95" s="10"/>
      <c r="M95" s="10"/>
      <c r="N95" s="10"/>
    </row>
    <row r="96" spans="2:32" x14ac:dyDescent="0.2">
      <c r="K96" s="10"/>
      <c r="L96" s="10"/>
      <c r="M96" s="10"/>
      <c r="N96" s="10"/>
    </row>
    <row r="97" spans="11:14" x14ac:dyDescent="0.2">
      <c r="K97" s="10"/>
      <c r="L97" s="10"/>
      <c r="M97" s="10"/>
      <c r="N97" s="10"/>
    </row>
    <row r="98" spans="11:14" x14ac:dyDescent="0.2">
      <c r="K98" s="10"/>
      <c r="L98" s="10"/>
      <c r="M98" s="10"/>
      <c r="N98" s="10"/>
    </row>
    <row r="99" spans="11:14" x14ac:dyDescent="0.2">
      <c r="K99" s="10"/>
      <c r="L99" s="10"/>
      <c r="M99" s="10"/>
      <c r="N99" s="10"/>
    </row>
    <row r="100" spans="11:14" x14ac:dyDescent="0.2">
      <c r="K100" s="10"/>
      <c r="L100" s="10"/>
      <c r="M100" s="10"/>
      <c r="N100" s="10"/>
    </row>
    <row r="101" spans="11:14" x14ac:dyDescent="0.2">
      <c r="K101" s="10"/>
      <c r="L101" s="10"/>
      <c r="M101" s="10"/>
      <c r="N101" s="10"/>
    </row>
    <row r="102" spans="11:14" x14ac:dyDescent="0.2">
      <c r="K102" s="10"/>
      <c r="L102" s="10"/>
      <c r="M102" s="10"/>
      <c r="N102" s="10"/>
    </row>
  </sheetData>
  <mergeCells count="1">
    <mergeCell ref="L91:N91"/>
  </mergeCells>
  <pageMargins left="0.7" right="0.7" top="0.78740157499999996" bottom="0.78740157499999996"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80E0-C04D-4BD9-91F0-972DC1C80913}">
  <dimension ref="B2:BG81"/>
  <sheetViews>
    <sheetView topLeftCell="AN1" zoomScale="80" zoomScaleNormal="80" workbookViewId="0">
      <selection activeCell="BG2" sqref="BG2"/>
    </sheetView>
  </sheetViews>
  <sheetFormatPr baseColWidth="10" defaultColWidth="11.5" defaultRowHeight="15" x14ac:dyDescent="0.2"/>
  <cols>
    <col min="59" max="59" width="36.5" customWidth="1"/>
  </cols>
  <sheetData>
    <row r="2" spans="2:59" ht="176" x14ac:dyDescent="0.25">
      <c r="BG2" s="24" t="s">
        <v>64</v>
      </c>
    </row>
    <row r="3" spans="2:59" ht="19" x14ac:dyDescent="0.25">
      <c r="B3" s="1" t="s">
        <v>0</v>
      </c>
      <c r="K3" s="1" t="s">
        <v>2</v>
      </c>
      <c r="R3" s="1" t="s">
        <v>30</v>
      </c>
      <c r="AA3" s="1" t="s">
        <v>3</v>
      </c>
      <c r="AH3" s="1" t="s">
        <v>31</v>
      </c>
      <c r="AQ3" s="1" t="s">
        <v>4</v>
      </c>
      <c r="AZ3" s="1" t="s">
        <v>32</v>
      </c>
    </row>
    <row r="26" spans="3:52" ht="19" x14ac:dyDescent="0.25">
      <c r="C26" s="1" t="s">
        <v>1</v>
      </c>
      <c r="K26" s="1" t="s">
        <v>1</v>
      </c>
      <c r="R26" s="1" t="s">
        <v>1</v>
      </c>
      <c r="AA26" s="1" t="s">
        <v>1</v>
      </c>
      <c r="AQ26" s="1" t="s">
        <v>1</v>
      </c>
      <c r="AZ26" s="1" t="s">
        <v>1</v>
      </c>
    </row>
    <row r="39" spans="2:53" x14ac:dyDescent="0.2">
      <c r="B39" t="s">
        <v>28</v>
      </c>
      <c r="K39" t="s">
        <v>29</v>
      </c>
      <c r="R39" t="s">
        <v>35</v>
      </c>
      <c r="Z39" t="s">
        <v>39</v>
      </c>
      <c r="AH39" t="s">
        <v>33</v>
      </c>
      <c r="AP39" t="s">
        <v>40</v>
      </c>
      <c r="AY39" t="s">
        <v>34</v>
      </c>
    </row>
    <row r="40" spans="2:53" x14ac:dyDescent="0.2">
      <c r="B40" t="s">
        <v>8</v>
      </c>
      <c r="C40" t="s">
        <v>9</v>
      </c>
      <c r="D40" t="s">
        <v>10</v>
      </c>
      <c r="K40" t="s">
        <v>8</v>
      </c>
      <c r="L40" t="s">
        <v>9</v>
      </c>
      <c r="M40" t="s">
        <v>10</v>
      </c>
      <c r="R40" t="s">
        <v>8</v>
      </c>
      <c r="S40" t="s">
        <v>9</v>
      </c>
      <c r="T40" t="s">
        <v>10</v>
      </c>
      <c r="Z40" t="s">
        <v>8</v>
      </c>
      <c r="AA40" t="s">
        <v>9</v>
      </c>
      <c r="AB40" t="s">
        <v>10</v>
      </c>
      <c r="AH40" t="s">
        <v>8</v>
      </c>
      <c r="AI40" t="s">
        <v>9</v>
      </c>
      <c r="AJ40" t="s">
        <v>10</v>
      </c>
      <c r="AP40" t="s">
        <v>8</v>
      </c>
      <c r="AQ40" t="s">
        <v>9</v>
      </c>
      <c r="AR40" t="s">
        <v>10</v>
      </c>
      <c r="AY40" t="s">
        <v>8</v>
      </c>
      <c r="AZ40" t="s">
        <v>9</v>
      </c>
      <c r="BA40" t="s">
        <v>10</v>
      </c>
    </row>
    <row r="41" spans="2:53" x14ac:dyDescent="0.2">
      <c r="B41">
        <v>1</v>
      </c>
      <c r="C41">
        <v>1</v>
      </c>
      <c r="D41">
        <v>9.5310670000000002</v>
      </c>
      <c r="K41">
        <v>1</v>
      </c>
      <c r="L41">
        <v>1</v>
      </c>
      <c r="M41">
        <v>23.976313000000001</v>
      </c>
      <c r="R41">
        <v>1</v>
      </c>
      <c r="S41">
        <v>1</v>
      </c>
      <c r="T41">
        <v>29.683184000000001</v>
      </c>
      <c r="Z41">
        <v>1</v>
      </c>
      <c r="AA41">
        <v>1</v>
      </c>
      <c r="AB41">
        <v>24.484660000000002</v>
      </c>
      <c r="AH41">
        <v>1</v>
      </c>
      <c r="AI41">
        <v>1</v>
      </c>
      <c r="AJ41">
        <v>35.474176999999997</v>
      </c>
      <c r="AP41">
        <v>1</v>
      </c>
      <c r="AQ41">
        <v>1</v>
      </c>
      <c r="AR41">
        <v>28.272601999999999</v>
      </c>
      <c r="AY41">
        <v>1</v>
      </c>
      <c r="AZ41">
        <v>1</v>
      </c>
      <c r="BA41">
        <v>29.738157999999999</v>
      </c>
    </row>
    <row r="42" spans="2:53" x14ac:dyDescent="0.2">
      <c r="B42">
        <v>1</v>
      </c>
      <c r="C42">
        <v>2</v>
      </c>
      <c r="D42">
        <v>30.651416000000001</v>
      </c>
      <c r="K42">
        <v>1</v>
      </c>
      <c r="L42">
        <v>2</v>
      </c>
      <c r="M42">
        <v>28.974592999999999</v>
      </c>
      <c r="R42">
        <v>1</v>
      </c>
      <c r="S42">
        <v>2</v>
      </c>
      <c r="T42">
        <v>23.429912000000002</v>
      </c>
      <c r="Z42">
        <v>1</v>
      </c>
      <c r="AA42">
        <v>2</v>
      </c>
      <c r="AB42">
        <v>28.079882999999999</v>
      </c>
      <c r="AH42">
        <v>1</v>
      </c>
      <c r="AI42">
        <v>2</v>
      </c>
      <c r="AJ42">
        <v>27.263563000000001</v>
      </c>
      <c r="AP42">
        <v>1</v>
      </c>
      <c r="AQ42">
        <v>2</v>
      </c>
      <c r="AR42">
        <v>27.801953999999999</v>
      </c>
      <c r="AY42">
        <v>1</v>
      </c>
      <c r="AZ42">
        <v>2</v>
      </c>
      <c r="BA42">
        <v>25.999479999999998</v>
      </c>
    </row>
    <row r="43" spans="2:53" x14ac:dyDescent="0.2">
      <c r="B43">
        <v>1</v>
      </c>
      <c r="C43">
        <v>3</v>
      </c>
      <c r="D43">
        <v>59.817517000000002</v>
      </c>
      <c r="K43">
        <v>1</v>
      </c>
      <c r="L43">
        <v>3</v>
      </c>
      <c r="M43">
        <v>47.049095000000001</v>
      </c>
      <c r="R43">
        <v>1</v>
      </c>
      <c r="S43">
        <v>3</v>
      </c>
      <c r="T43">
        <v>46.886902999999997</v>
      </c>
      <c r="Z43">
        <v>1</v>
      </c>
      <c r="AA43">
        <v>3</v>
      </c>
      <c r="AB43">
        <v>47.435457</v>
      </c>
      <c r="AH43">
        <v>1</v>
      </c>
      <c r="AI43">
        <v>3</v>
      </c>
      <c r="AJ43">
        <v>37.262259</v>
      </c>
      <c r="AP43">
        <v>1</v>
      </c>
      <c r="AQ43">
        <v>3</v>
      </c>
      <c r="AR43">
        <v>43.925443999999999</v>
      </c>
      <c r="AY43">
        <v>1</v>
      </c>
      <c r="AZ43">
        <v>3</v>
      </c>
      <c r="BA43">
        <v>44.262362000000003</v>
      </c>
    </row>
    <row r="44" spans="2:53" x14ac:dyDescent="0.2">
      <c r="B44">
        <v>2</v>
      </c>
      <c r="C44">
        <v>1</v>
      </c>
      <c r="D44">
        <v>48.674489000000001</v>
      </c>
      <c r="K44">
        <v>2</v>
      </c>
      <c r="L44">
        <v>1</v>
      </c>
      <c r="M44">
        <v>55.730353999999998</v>
      </c>
      <c r="R44">
        <v>2</v>
      </c>
      <c r="S44">
        <v>1</v>
      </c>
      <c r="T44">
        <v>37.770234000000002</v>
      </c>
      <c r="Z44">
        <v>2</v>
      </c>
      <c r="AA44">
        <v>1</v>
      </c>
      <c r="AB44">
        <v>49.693928999999997</v>
      </c>
      <c r="AH44">
        <v>2</v>
      </c>
      <c r="AI44">
        <v>1</v>
      </c>
      <c r="AJ44">
        <v>28.474681</v>
      </c>
      <c r="AP44">
        <v>2</v>
      </c>
      <c r="AQ44">
        <v>1</v>
      </c>
      <c r="AR44">
        <v>52.405509000000002</v>
      </c>
      <c r="AY44">
        <v>2</v>
      </c>
      <c r="AZ44">
        <v>1</v>
      </c>
      <c r="BA44">
        <v>30.657022999999999</v>
      </c>
    </row>
    <row r="45" spans="2:53" x14ac:dyDescent="0.2">
      <c r="B45">
        <v>2</v>
      </c>
      <c r="C45">
        <v>2</v>
      </c>
      <c r="D45">
        <v>23.209707999999999</v>
      </c>
      <c r="K45">
        <v>2</v>
      </c>
      <c r="L45">
        <v>2</v>
      </c>
      <c r="M45">
        <v>17.796109000000001</v>
      </c>
      <c r="R45">
        <v>2</v>
      </c>
      <c r="S45">
        <v>2</v>
      </c>
      <c r="T45">
        <v>22.801212</v>
      </c>
      <c r="Z45">
        <v>2</v>
      </c>
      <c r="AA45">
        <v>2</v>
      </c>
      <c r="AB45">
        <v>20.780871999999999</v>
      </c>
      <c r="AH45">
        <v>2</v>
      </c>
      <c r="AI45">
        <v>2</v>
      </c>
      <c r="AJ45">
        <v>32.130032</v>
      </c>
      <c r="AP45">
        <v>2</v>
      </c>
      <c r="AQ45">
        <v>2</v>
      </c>
      <c r="AR45">
        <v>23.272928</v>
      </c>
      <c r="AY45">
        <v>2</v>
      </c>
      <c r="AZ45">
        <v>2</v>
      </c>
      <c r="BA45">
        <v>29.122432</v>
      </c>
    </row>
    <row r="46" spans="2:53" x14ac:dyDescent="0.2">
      <c r="B46">
        <v>2</v>
      </c>
      <c r="C46">
        <v>3</v>
      </c>
      <c r="D46">
        <v>28.115803</v>
      </c>
      <c r="K46">
        <v>2</v>
      </c>
      <c r="L46">
        <v>3</v>
      </c>
      <c r="M46">
        <v>26.473537</v>
      </c>
      <c r="R46">
        <v>2</v>
      </c>
      <c r="S46">
        <v>3</v>
      </c>
      <c r="T46">
        <v>39.428553999999998</v>
      </c>
      <c r="Z46">
        <v>2</v>
      </c>
      <c r="AA46">
        <v>3</v>
      </c>
      <c r="AB46">
        <v>29.525199000000001</v>
      </c>
      <c r="AH46">
        <v>2</v>
      </c>
      <c r="AI46">
        <v>3</v>
      </c>
      <c r="AJ46">
        <v>39.395285999999999</v>
      </c>
      <c r="AP46">
        <v>2</v>
      </c>
      <c r="AQ46">
        <v>3</v>
      </c>
      <c r="AR46">
        <v>24.321563999999999</v>
      </c>
      <c r="AY46">
        <v>2</v>
      </c>
      <c r="AZ46">
        <v>3</v>
      </c>
      <c r="BA46">
        <v>40.220545000000001</v>
      </c>
    </row>
    <row r="47" spans="2:53" x14ac:dyDescent="0.2">
      <c r="B47">
        <v>3</v>
      </c>
      <c r="C47">
        <v>1</v>
      </c>
      <c r="D47">
        <v>34.128636</v>
      </c>
      <c r="K47">
        <v>3</v>
      </c>
      <c r="L47">
        <v>1</v>
      </c>
      <c r="M47">
        <v>36.469791999999998</v>
      </c>
      <c r="R47">
        <v>3</v>
      </c>
      <c r="S47">
        <v>1</v>
      </c>
      <c r="T47">
        <v>32.196015000000003</v>
      </c>
      <c r="Z47">
        <v>3</v>
      </c>
      <c r="AA47">
        <v>1</v>
      </c>
      <c r="AB47">
        <v>29.604827</v>
      </c>
      <c r="AP47">
        <v>3</v>
      </c>
      <c r="AQ47">
        <v>1</v>
      </c>
      <c r="AR47">
        <v>33.95346</v>
      </c>
    </row>
    <row r="48" spans="2:53" x14ac:dyDescent="0.2">
      <c r="B48">
        <v>3</v>
      </c>
      <c r="C48">
        <v>2</v>
      </c>
      <c r="D48">
        <v>39.615526000000003</v>
      </c>
      <c r="K48">
        <v>3</v>
      </c>
      <c r="L48">
        <v>2</v>
      </c>
      <c r="M48">
        <v>32.919645000000003</v>
      </c>
      <c r="R48">
        <v>3</v>
      </c>
      <c r="S48">
        <v>2</v>
      </c>
      <c r="T48">
        <v>27.299745000000001</v>
      </c>
      <c r="Z48">
        <v>3</v>
      </c>
      <c r="AA48">
        <v>2</v>
      </c>
      <c r="AB48">
        <v>36.835926000000001</v>
      </c>
      <c r="AP48">
        <v>3</v>
      </c>
      <c r="AQ48">
        <v>2</v>
      </c>
      <c r="AR48">
        <v>33.005831000000001</v>
      </c>
    </row>
    <row r="49" spans="2:44" x14ac:dyDescent="0.2">
      <c r="B49">
        <v>3</v>
      </c>
      <c r="C49">
        <v>3</v>
      </c>
      <c r="D49">
        <v>26.255838000000001</v>
      </c>
      <c r="K49">
        <v>3</v>
      </c>
      <c r="L49">
        <v>3</v>
      </c>
      <c r="M49">
        <v>30.610562999999999</v>
      </c>
      <c r="R49">
        <v>3</v>
      </c>
      <c r="S49">
        <v>3</v>
      </c>
      <c r="T49">
        <v>40.504241</v>
      </c>
      <c r="Z49">
        <v>3</v>
      </c>
      <c r="AA49">
        <v>3</v>
      </c>
      <c r="AB49">
        <v>33.559246999999999</v>
      </c>
      <c r="AP49">
        <v>3</v>
      </c>
      <c r="AQ49">
        <v>3</v>
      </c>
      <c r="AR49">
        <v>33.040709</v>
      </c>
    </row>
    <row r="50" spans="2:44" x14ac:dyDescent="0.2">
      <c r="B50">
        <v>4</v>
      </c>
      <c r="C50">
        <v>1</v>
      </c>
      <c r="D50">
        <v>26.594035000000002</v>
      </c>
      <c r="K50">
        <v>4</v>
      </c>
      <c r="L50">
        <v>1</v>
      </c>
      <c r="M50">
        <v>27.962378999999999</v>
      </c>
      <c r="R50">
        <v>4</v>
      </c>
      <c r="S50">
        <v>1</v>
      </c>
      <c r="T50">
        <v>29.369972000000001</v>
      </c>
      <c r="Z50">
        <v>4</v>
      </c>
      <c r="AA50">
        <v>1</v>
      </c>
      <c r="AB50">
        <v>24.126640999999999</v>
      </c>
      <c r="AP50">
        <v>4</v>
      </c>
      <c r="AQ50">
        <v>1</v>
      </c>
      <c r="AR50">
        <v>26.284099000000001</v>
      </c>
    </row>
    <row r="51" spans="2:44" x14ac:dyDescent="0.2">
      <c r="B51">
        <v>4</v>
      </c>
      <c r="C51">
        <v>2</v>
      </c>
      <c r="D51">
        <v>34.128255000000003</v>
      </c>
      <c r="K51">
        <v>4</v>
      </c>
      <c r="L51">
        <v>2</v>
      </c>
      <c r="M51">
        <v>31.538354999999999</v>
      </c>
      <c r="R51">
        <v>4</v>
      </c>
      <c r="S51">
        <v>2</v>
      </c>
      <c r="T51">
        <v>26.340346</v>
      </c>
      <c r="Z51">
        <v>4</v>
      </c>
      <c r="AA51">
        <v>2</v>
      </c>
      <c r="AB51">
        <v>28.215024</v>
      </c>
      <c r="AP51">
        <v>4</v>
      </c>
      <c r="AQ51">
        <v>2</v>
      </c>
      <c r="AR51">
        <v>31.020499999999998</v>
      </c>
    </row>
    <row r="52" spans="2:44" x14ac:dyDescent="0.2">
      <c r="B52">
        <v>4</v>
      </c>
      <c r="C52">
        <v>3</v>
      </c>
      <c r="D52">
        <v>39.277709999999999</v>
      </c>
      <c r="K52">
        <v>4</v>
      </c>
      <c r="L52">
        <v>3</v>
      </c>
      <c r="M52">
        <v>40.499265999999999</v>
      </c>
      <c r="R52">
        <v>4</v>
      </c>
      <c r="S52">
        <v>3</v>
      </c>
      <c r="T52">
        <v>44.289682999999997</v>
      </c>
      <c r="Z52">
        <v>4</v>
      </c>
      <c r="AA52">
        <v>3</v>
      </c>
      <c r="AB52">
        <v>47.658335000000001</v>
      </c>
      <c r="AP52">
        <v>4</v>
      </c>
      <c r="AQ52">
        <v>3</v>
      </c>
      <c r="AR52">
        <v>42.695400999999997</v>
      </c>
    </row>
    <row r="53" spans="2:44" x14ac:dyDescent="0.2">
      <c r="B53">
        <v>5</v>
      </c>
      <c r="C53">
        <v>1</v>
      </c>
      <c r="D53">
        <v>25.786601000000001</v>
      </c>
      <c r="K53">
        <v>5</v>
      </c>
      <c r="L53">
        <v>1</v>
      </c>
      <c r="M53">
        <v>29.508008</v>
      </c>
      <c r="R53">
        <v>5</v>
      </c>
      <c r="S53">
        <v>1</v>
      </c>
      <c r="T53">
        <v>30.000447999999999</v>
      </c>
      <c r="Z53">
        <v>5</v>
      </c>
      <c r="AA53">
        <v>1</v>
      </c>
      <c r="AB53">
        <v>25.785841000000001</v>
      </c>
      <c r="AP53">
        <v>5</v>
      </c>
      <c r="AQ53">
        <v>1</v>
      </c>
      <c r="AR53">
        <v>31.334340000000001</v>
      </c>
    </row>
    <row r="54" spans="2:44" x14ac:dyDescent="0.2">
      <c r="B54">
        <v>5</v>
      </c>
      <c r="C54">
        <v>2</v>
      </c>
      <c r="D54">
        <v>28.53546</v>
      </c>
      <c r="K54">
        <v>5</v>
      </c>
      <c r="L54">
        <v>2</v>
      </c>
      <c r="M54">
        <v>22.888366000000001</v>
      </c>
      <c r="R54">
        <v>5</v>
      </c>
      <c r="S54">
        <v>2</v>
      </c>
      <c r="T54">
        <v>25.474236999999999</v>
      </c>
      <c r="Z54">
        <v>5</v>
      </c>
      <c r="AA54">
        <v>2</v>
      </c>
      <c r="AB54">
        <v>25.755735000000001</v>
      </c>
      <c r="AP54">
        <v>5</v>
      </c>
      <c r="AQ54">
        <v>2</v>
      </c>
      <c r="AR54">
        <v>23.63822</v>
      </c>
    </row>
    <row r="55" spans="2:44" x14ac:dyDescent="0.2">
      <c r="B55">
        <v>5</v>
      </c>
      <c r="C55">
        <v>3</v>
      </c>
      <c r="D55">
        <v>45.677939000000002</v>
      </c>
      <c r="K55">
        <v>5</v>
      </c>
      <c r="L55">
        <v>3</v>
      </c>
      <c r="M55">
        <v>47.603625999999998</v>
      </c>
      <c r="R55">
        <v>5</v>
      </c>
      <c r="S55">
        <v>3</v>
      </c>
      <c r="T55">
        <v>44.525314999999999</v>
      </c>
      <c r="Z55">
        <v>5</v>
      </c>
      <c r="AA55">
        <v>3</v>
      </c>
      <c r="AB55">
        <v>48.458423000000003</v>
      </c>
      <c r="AP55">
        <v>5</v>
      </c>
      <c r="AQ55">
        <v>3</v>
      </c>
      <c r="AR55">
        <v>45.027439999999999</v>
      </c>
    </row>
    <row r="56" spans="2:44" x14ac:dyDescent="0.2">
      <c r="B56">
        <v>6</v>
      </c>
      <c r="C56">
        <v>1</v>
      </c>
      <c r="D56">
        <v>36.566783000000001</v>
      </c>
      <c r="K56">
        <v>6</v>
      </c>
      <c r="L56">
        <v>1</v>
      </c>
      <c r="M56">
        <v>42.591287999999999</v>
      </c>
      <c r="R56">
        <v>6</v>
      </c>
      <c r="S56">
        <v>1</v>
      </c>
      <c r="T56">
        <v>33.487321999999999</v>
      </c>
      <c r="Z56">
        <v>6</v>
      </c>
      <c r="AA56">
        <v>1</v>
      </c>
      <c r="AB56">
        <v>29.789812000000001</v>
      </c>
      <c r="AP56">
        <v>6</v>
      </c>
      <c r="AQ56">
        <v>1</v>
      </c>
      <c r="AR56">
        <v>36.020020000000002</v>
      </c>
    </row>
    <row r="57" spans="2:44" x14ac:dyDescent="0.2">
      <c r="B57">
        <v>6</v>
      </c>
      <c r="C57">
        <v>2</v>
      </c>
      <c r="D57">
        <v>25.177858000000001</v>
      </c>
      <c r="K57">
        <v>6</v>
      </c>
      <c r="L57">
        <v>2</v>
      </c>
      <c r="M57">
        <v>16.463398999999999</v>
      </c>
      <c r="R57">
        <v>6</v>
      </c>
      <c r="S57">
        <v>2</v>
      </c>
      <c r="T57">
        <v>20.671889</v>
      </c>
      <c r="Z57">
        <v>6</v>
      </c>
      <c r="AA57">
        <v>2</v>
      </c>
      <c r="AB57">
        <v>27.664973</v>
      </c>
      <c r="AP57">
        <v>6</v>
      </c>
      <c r="AQ57">
        <v>2</v>
      </c>
      <c r="AR57">
        <v>26.794924000000002</v>
      </c>
    </row>
    <row r="58" spans="2:44" x14ac:dyDescent="0.2">
      <c r="B58">
        <v>6</v>
      </c>
      <c r="C58">
        <v>3</v>
      </c>
      <c r="D58">
        <v>38.255360000000003</v>
      </c>
      <c r="K58">
        <v>6</v>
      </c>
      <c r="L58">
        <v>3</v>
      </c>
      <c r="M58">
        <v>40.945312999999999</v>
      </c>
      <c r="R58">
        <v>6</v>
      </c>
      <c r="S58">
        <v>3</v>
      </c>
      <c r="T58">
        <v>45.840788000000003</v>
      </c>
      <c r="Z58">
        <v>6</v>
      </c>
      <c r="AA58">
        <v>3</v>
      </c>
      <c r="AB58">
        <v>42.545214999999999</v>
      </c>
      <c r="AP58">
        <v>6</v>
      </c>
      <c r="AQ58">
        <v>3</v>
      </c>
      <c r="AR58">
        <v>37.185056000000003</v>
      </c>
    </row>
    <row r="59" spans="2:44" x14ac:dyDescent="0.2">
      <c r="B59">
        <v>7</v>
      </c>
      <c r="C59">
        <v>1</v>
      </c>
      <c r="D59">
        <v>29.447875</v>
      </c>
      <c r="K59">
        <v>7</v>
      </c>
      <c r="L59">
        <v>1</v>
      </c>
      <c r="M59">
        <v>30.620329999999999</v>
      </c>
      <c r="R59">
        <v>7</v>
      </c>
      <c r="S59">
        <v>1</v>
      </c>
      <c r="T59">
        <v>37.838538999999997</v>
      </c>
      <c r="Z59">
        <v>7</v>
      </c>
      <c r="AA59">
        <v>1</v>
      </c>
      <c r="AB59">
        <v>29.991181000000001</v>
      </c>
      <c r="AP59">
        <v>7</v>
      </c>
      <c r="AQ59">
        <v>1</v>
      </c>
      <c r="AR59">
        <v>32.704887999999997</v>
      </c>
    </row>
    <row r="60" spans="2:44" x14ac:dyDescent="0.2">
      <c r="B60">
        <v>7</v>
      </c>
      <c r="C60">
        <v>2</v>
      </c>
      <c r="D60">
        <v>33.823520000000002</v>
      </c>
      <c r="K60">
        <v>7</v>
      </c>
      <c r="L60">
        <v>2</v>
      </c>
      <c r="M60">
        <v>30.325977000000002</v>
      </c>
      <c r="R60">
        <v>7</v>
      </c>
      <c r="S60">
        <v>2</v>
      </c>
      <c r="T60">
        <v>24.353580000000001</v>
      </c>
      <c r="Z60">
        <v>7</v>
      </c>
      <c r="AA60">
        <v>2</v>
      </c>
      <c r="AB60">
        <v>31.697769000000001</v>
      </c>
      <c r="AP60">
        <v>7</v>
      </c>
      <c r="AQ60">
        <v>2</v>
      </c>
      <c r="AR60">
        <v>31.262184999999999</v>
      </c>
    </row>
    <row r="61" spans="2:44" x14ac:dyDescent="0.2">
      <c r="B61">
        <v>7</v>
      </c>
      <c r="C61">
        <v>3</v>
      </c>
      <c r="D61">
        <v>36.728605000000002</v>
      </c>
      <c r="K61">
        <v>7</v>
      </c>
      <c r="L61">
        <v>3</v>
      </c>
      <c r="M61">
        <v>39.053691999999998</v>
      </c>
      <c r="R61">
        <v>7</v>
      </c>
      <c r="S61">
        <v>3</v>
      </c>
      <c r="T61">
        <v>37.807881000000002</v>
      </c>
      <c r="Z61">
        <v>7</v>
      </c>
      <c r="AA61">
        <v>3</v>
      </c>
      <c r="AB61">
        <v>38.311050000000002</v>
      </c>
      <c r="AP61">
        <v>7</v>
      </c>
      <c r="AQ61">
        <v>3</v>
      </c>
      <c r="AR61">
        <v>36.032927000000001</v>
      </c>
    </row>
    <row r="62" spans="2:44" x14ac:dyDescent="0.2">
      <c r="B62">
        <v>8</v>
      </c>
      <c r="C62">
        <v>1</v>
      </c>
      <c r="D62">
        <v>27.640647000000001</v>
      </c>
      <c r="K62">
        <v>8</v>
      </c>
      <c r="L62">
        <v>1</v>
      </c>
      <c r="M62">
        <v>27.579563</v>
      </c>
      <c r="Z62">
        <v>8</v>
      </c>
      <c r="AA62">
        <v>1</v>
      </c>
      <c r="AB62">
        <v>21.915862000000001</v>
      </c>
      <c r="AP62">
        <v>8</v>
      </c>
      <c r="AQ62">
        <v>1</v>
      </c>
      <c r="AR62">
        <v>30.047028999999998</v>
      </c>
    </row>
    <row r="63" spans="2:44" x14ac:dyDescent="0.2">
      <c r="B63">
        <v>8</v>
      </c>
      <c r="C63">
        <v>2</v>
      </c>
      <c r="D63">
        <v>31.232132</v>
      </c>
      <c r="K63">
        <v>8</v>
      </c>
      <c r="L63">
        <v>2</v>
      </c>
      <c r="M63">
        <v>28.124599</v>
      </c>
      <c r="Z63">
        <v>8</v>
      </c>
      <c r="AA63">
        <v>2</v>
      </c>
      <c r="AB63">
        <v>35.893596000000002</v>
      </c>
      <c r="AP63">
        <v>8</v>
      </c>
      <c r="AQ63">
        <v>2</v>
      </c>
      <c r="AR63">
        <v>28.878405000000001</v>
      </c>
    </row>
    <row r="64" spans="2:44" x14ac:dyDescent="0.2">
      <c r="B64">
        <v>8</v>
      </c>
      <c r="C64">
        <v>3</v>
      </c>
      <c r="D64">
        <v>41.127220999999999</v>
      </c>
      <c r="K64">
        <v>8</v>
      </c>
      <c r="L64">
        <v>3</v>
      </c>
      <c r="M64">
        <v>44.295838000000003</v>
      </c>
      <c r="Z64">
        <v>8</v>
      </c>
      <c r="AA64">
        <v>3</v>
      </c>
      <c r="AB64">
        <v>42.190541000000003</v>
      </c>
      <c r="AP64">
        <v>8</v>
      </c>
      <c r="AQ64">
        <v>3</v>
      </c>
      <c r="AR64">
        <v>41.074565999999997</v>
      </c>
    </row>
    <row r="65" spans="2:55" x14ac:dyDescent="0.2">
      <c r="B65">
        <v>9</v>
      </c>
      <c r="C65">
        <v>1</v>
      </c>
      <c r="D65">
        <v>25.105564999999999</v>
      </c>
      <c r="K65">
        <v>9</v>
      </c>
      <c r="L65">
        <v>1</v>
      </c>
      <c r="M65">
        <v>29.518654000000002</v>
      </c>
    </row>
    <row r="66" spans="2:55" x14ac:dyDescent="0.2">
      <c r="B66">
        <v>9</v>
      </c>
      <c r="C66">
        <v>2</v>
      </c>
      <c r="D66">
        <v>26.147296999999998</v>
      </c>
      <c r="K66">
        <v>9</v>
      </c>
      <c r="L66">
        <v>2</v>
      </c>
      <c r="M66">
        <v>26.494928000000002</v>
      </c>
    </row>
    <row r="67" spans="2:55" x14ac:dyDescent="0.2">
      <c r="B67">
        <v>9</v>
      </c>
      <c r="C67">
        <v>3</v>
      </c>
      <c r="D67">
        <v>48.747138</v>
      </c>
      <c r="K67">
        <v>9</v>
      </c>
      <c r="L67">
        <v>3</v>
      </c>
      <c r="M67">
        <v>43.986418</v>
      </c>
    </row>
    <row r="72" spans="2:55" x14ac:dyDescent="0.2">
      <c r="B72" t="s">
        <v>12</v>
      </c>
      <c r="C72" t="s">
        <v>14</v>
      </c>
      <c r="D72" t="s">
        <v>15</v>
      </c>
      <c r="E72" t="s">
        <v>16</v>
      </c>
      <c r="F72" t="s">
        <v>13</v>
      </c>
      <c r="K72" t="s">
        <v>12</v>
      </c>
      <c r="L72" t="s">
        <v>17</v>
      </c>
      <c r="M72" t="s">
        <v>18</v>
      </c>
      <c r="N72" t="s">
        <v>19</v>
      </c>
      <c r="O72" t="s">
        <v>13</v>
      </c>
      <c r="R72" t="s">
        <v>12</v>
      </c>
      <c r="S72" t="s">
        <v>36</v>
      </c>
      <c r="T72" t="s">
        <v>37</v>
      </c>
      <c r="U72" t="s">
        <v>38</v>
      </c>
      <c r="V72" t="s">
        <v>13</v>
      </c>
      <c r="Z72" t="s">
        <v>12</v>
      </c>
      <c r="AA72" t="s">
        <v>21</v>
      </c>
      <c r="AB72" t="s">
        <v>22</v>
      </c>
      <c r="AC72" t="s">
        <v>23</v>
      </c>
      <c r="AD72" t="s">
        <v>13</v>
      </c>
      <c r="AH72" t="s">
        <v>12</v>
      </c>
      <c r="AI72" t="s">
        <v>21</v>
      </c>
      <c r="AJ72" t="s">
        <v>22</v>
      </c>
      <c r="AK72" t="s">
        <v>23</v>
      </c>
      <c r="AL72" t="s">
        <v>13</v>
      </c>
      <c r="AP72" t="s">
        <v>12</v>
      </c>
      <c r="AQ72" t="s">
        <v>25</v>
      </c>
      <c r="AR72" t="s">
        <v>26</v>
      </c>
      <c r="AS72" t="s">
        <v>27</v>
      </c>
      <c r="AT72" t="s">
        <v>13</v>
      </c>
      <c r="AY72" t="s">
        <v>12</v>
      </c>
      <c r="AZ72" t="s">
        <v>25</v>
      </c>
      <c r="BA72" t="s">
        <v>26</v>
      </c>
      <c r="BB72" t="s">
        <v>27</v>
      </c>
      <c r="BC72" t="s">
        <v>13</v>
      </c>
    </row>
    <row r="73" spans="2:55" x14ac:dyDescent="0.2">
      <c r="B73">
        <v>0</v>
      </c>
      <c r="C73">
        <v>9.5310670000000002</v>
      </c>
      <c r="D73">
        <v>30.651416000000001</v>
      </c>
      <c r="E73">
        <v>59.817517000000002</v>
      </c>
      <c r="F73">
        <f t="shared" ref="F73:F81" si="0" xml:space="preserve"> C73/SUM(C73:E73)</f>
        <v>9.531067E-2</v>
      </c>
      <c r="K73">
        <v>0</v>
      </c>
      <c r="L73">
        <v>23.976313000000001</v>
      </c>
      <c r="M73">
        <v>28.974592999999999</v>
      </c>
      <c r="N73">
        <v>47.049095000000001</v>
      </c>
      <c r="O73">
        <f t="shared" ref="O73:O81" si="1" xml:space="preserve"> L73/SUM(L73:N73)</f>
        <v>0.23976312760236873</v>
      </c>
      <c r="R73">
        <v>24</v>
      </c>
      <c r="S73">
        <v>29.683184000000001</v>
      </c>
      <c r="T73">
        <v>23.429912000000002</v>
      </c>
      <c r="U73">
        <v>46.886902999999997</v>
      </c>
      <c r="V73">
        <f t="shared" ref="V73:V79" si="2" xml:space="preserve"> S73/SUM(S73:U73)</f>
        <v>0.29683184296831844</v>
      </c>
      <c r="Z73">
        <v>0</v>
      </c>
      <c r="AA73">
        <v>24.484660000000002</v>
      </c>
      <c r="AB73">
        <v>28.079882999999999</v>
      </c>
      <c r="AC73">
        <v>47.435457</v>
      </c>
      <c r="AD73">
        <f t="shared" ref="AD73:AD80" si="3" xml:space="preserve"> AA73/SUM(AA73:AC73)</f>
        <v>0.24484660000000003</v>
      </c>
      <c r="AH73">
        <v>54</v>
      </c>
      <c r="AI73">
        <v>35.474176999999997</v>
      </c>
      <c r="AJ73">
        <v>27.263563000000001</v>
      </c>
      <c r="AK73">
        <v>37.262259</v>
      </c>
      <c r="AL73">
        <f t="shared" ref="AL73:AL74" si="4" xml:space="preserve"> AI73/SUM(AI73:AK73)</f>
        <v>0.3547417735474177</v>
      </c>
      <c r="AP73">
        <v>0</v>
      </c>
      <c r="AQ73">
        <v>28.272601999999999</v>
      </c>
      <c r="AR73">
        <v>27.801953999999999</v>
      </c>
      <c r="AS73">
        <v>43.925443999999999</v>
      </c>
      <c r="AT73">
        <f t="shared" ref="AT73:AT80" si="5" xml:space="preserve"> AQ73/SUM(AQ73:AS73)</f>
        <v>0.28272601999999997</v>
      </c>
      <c r="AY73">
        <v>54</v>
      </c>
      <c r="AZ73">
        <v>29.738157999999999</v>
      </c>
      <c r="BA73">
        <v>25.999479999999998</v>
      </c>
      <c r="BB73">
        <v>44.262362000000003</v>
      </c>
      <c r="BC73">
        <f t="shared" ref="BC73:BC74" si="6" xml:space="preserve"> AZ73/SUM(AZ73:BB73)</f>
        <v>0.29738157999999998</v>
      </c>
    </row>
    <row r="74" spans="2:55" x14ac:dyDescent="0.2">
      <c r="B74">
        <v>6</v>
      </c>
      <c r="C74">
        <v>48.674489000000001</v>
      </c>
      <c r="D74">
        <v>23.209707999999999</v>
      </c>
      <c r="E74">
        <v>28.115803</v>
      </c>
      <c r="F74">
        <f t="shared" si="0"/>
        <v>0.48674488999999999</v>
      </c>
      <c r="K74">
        <v>6</v>
      </c>
      <c r="L74">
        <v>55.730353999999998</v>
      </c>
      <c r="M74">
        <v>17.796109000000001</v>
      </c>
      <c r="N74">
        <v>26.473537</v>
      </c>
      <c r="O74">
        <f t="shared" si="1"/>
        <v>0.55730353999999993</v>
      </c>
      <c r="R74">
        <v>30</v>
      </c>
      <c r="S74">
        <v>37.770234000000002</v>
      </c>
      <c r="T74">
        <v>22.801212</v>
      </c>
      <c r="U74">
        <v>39.428553999999998</v>
      </c>
      <c r="V74">
        <f t="shared" si="2"/>
        <v>0.37770234000000003</v>
      </c>
      <c r="Z74">
        <v>6</v>
      </c>
      <c r="AA74">
        <v>49.693928999999997</v>
      </c>
      <c r="AB74">
        <v>20.780871999999999</v>
      </c>
      <c r="AC74">
        <v>29.525199000000001</v>
      </c>
      <c r="AD74">
        <f t="shared" si="3"/>
        <v>0.49693928999999998</v>
      </c>
      <c r="AH74">
        <v>60</v>
      </c>
      <c r="AI74">
        <v>28.474681</v>
      </c>
      <c r="AJ74">
        <v>32.130032</v>
      </c>
      <c r="AK74">
        <v>39.395285999999999</v>
      </c>
      <c r="AL74">
        <f t="shared" si="4"/>
        <v>0.28474681284746811</v>
      </c>
      <c r="AP74">
        <v>6</v>
      </c>
      <c r="AQ74">
        <v>52.405509000000002</v>
      </c>
      <c r="AR74">
        <v>23.272928</v>
      </c>
      <c r="AS74">
        <v>24.321563999999999</v>
      </c>
      <c r="AT74">
        <f t="shared" si="5"/>
        <v>0.52405508475944917</v>
      </c>
      <c r="AY74">
        <v>60</v>
      </c>
      <c r="AZ74">
        <v>30.657022999999999</v>
      </c>
      <c r="BA74">
        <v>29.122432</v>
      </c>
      <c r="BB74">
        <v>40.220545000000001</v>
      </c>
      <c r="BC74">
        <f t="shared" si="6"/>
        <v>0.30657023</v>
      </c>
    </row>
    <row r="75" spans="2:55" x14ac:dyDescent="0.2">
      <c r="B75">
        <v>12</v>
      </c>
      <c r="C75">
        <v>34.128636</v>
      </c>
      <c r="D75">
        <v>39.615526000000003</v>
      </c>
      <c r="E75">
        <v>26.255838000000001</v>
      </c>
      <c r="F75">
        <f t="shared" si="0"/>
        <v>0.34128636000000001</v>
      </c>
      <c r="K75">
        <v>12</v>
      </c>
      <c r="L75">
        <v>36.469791999999998</v>
      </c>
      <c r="M75">
        <v>32.919645000000003</v>
      </c>
      <c r="N75">
        <v>30.610562999999999</v>
      </c>
      <c r="O75">
        <f t="shared" si="1"/>
        <v>0.36469792000000001</v>
      </c>
      <c r="R75">
        <v>36</v>
      </c>
      <c r="S75">
        <v>32.196015000000003</v>
      </c>
      <c r="T75">
        <v>27.299745000000001</v>
      </c>
      <c r="U75">
        <v>40.504241</v>
      </c>
      <c r="V75">
        <f t="shared" si="2"/>
        <v>0.32196014678039858</v>
      </c>
      <c r="Z75">
        <v>12</v>
      </c>
      <c r="AA75">
        <v>29.604827</v>
      </c>
      <c r="AB75">
        <v>36.835926000000001</v>
      </c>
      <c r="AC75">
        <v>33.559246999999999</v>
      </c>
      <c r="AD75">
        <f t="shared" si="3"/>
        <v>0.29604827</v>
      </c>
      <c r="AP75">
        <v>12</v>
      </c>
      <c r="AQ75">
        <v>33.95346</v>
      </c>
      <c r="AR75">
        <v>33.005831000000001</v>
      </c>
      <c r="AS75">
        <v>33.040709</v>
      </c>
      <c r="AT75">
        <f t="shared" si="5"/>
        <v>0.33953460000000002</v>
      </c>
    </row>
    <row r="76" spans="2:55" x14ac:dyDescent="0.2">
      <c r="B76">
        <v>18</v>
      </c>
      <c r="C76">
        <v>26.594035000000002</v>
      </c>
      <c r="D76">
        <v>34.128255000000003</v>
      </c>
      <c r="E76">
        <v>39.277709999999999</v>
      </c>
      <c r="F76">
        <f t="shared" si="0"/>
        <v>0.26594034999999999</v>
      </c>
      <c r="K76">
        <v>18</v>
      </c>
      <c r="L76">
        <v>27.962378999999999</v>
      </c>
      <c r="M76">
        <v>31.538354999999999</v>
      </c>
      <c r="N76">
        <v>40.499265999999999</v>
      </c>
      <c r="O76">
        <f t="shared" si="1"/>
        <v>0.27962378999999998</v>
      </c>
      <c r="R76">
        <v>42</v>
      </c>
      <c r="S76">
        <v>29.369972000000001</v>
      </c>
      <c r="T76">
        <v>26.340346</v>
      </c>
      <c r="U76">
        <v>44.289682999999997</v>
      </c>
      <c r="V76">
        <f t="shared" si="2"/>
        <v>0.29369971706300285</v>
      </c>
      <c r="Z76">
        <v>18</v>
      </c>
      <c r="AA76">
        <v>24.126640999999999</v>
      </c>
      <c r="AB76">
        <v>28.215024</v>
      </c>
      <c r="AC76">
        <v>47.658335000000001</v>
      </c>
      <c r="AD76">
        <f t="shared" si="3"/>
        <v>0.24126640999999999</v>
      </c>
      <c r="AP76">
        <v>18</v>
      </c>
      <c r="AQ76">
        <v>26.284099000000001</v>
      </c>
      <c r="AR76">
        <v>31.020499999999998</v>
      </c>
      <c r="AS76">
        <v>42.695400999999997</v>
      </c>
      <c r="AT76">
        <f t="shared" si="5"/>
        <v>0.26284099</v>
      </c>
    </row>
    <row r="77" spans="2:55" x14ac:dyDescent="0.2">
      <c r="B77">
        <v>24</v>
      </c>
      <c r="C77">
        <v>25.786601000000001</v>
      </c>
      <c r="D77">
        <v>28.53546</v>
      </c>
      <c r="E77">
        <v>45.677939000000002</v>
      </c>
      <c r="F77">
        <f t="shared" si="0"/>
        <v>0.25786601000000003</v>
      </c>
      <c r="K77">
        <v>24</v>
      </c>
      <c r="L77">
        <v>29.508008</v>
      </c>
      <c r="M77">
        <v>22.888366000000001</v>
      </c>
      <c r="N77">
        <v>47.603625999999998</v>
      </c>
      <c r="O77">
        <f t="shared" si="1"/>
        <v>0.29508008000000002</v>
      </c>
      <c r="R77">
        <v>48</v>
      </c>
      <c r="S77">
        <v>30.000447999999999</v>
      </c>
      <c r="T77">
        <v>25.474236999999999</v>
      </c>
      <c r="U77">
        <v>44.525314999999999</v>
      </c>
      <c r="V77">
        <f t="shared" si="2"/>
        <v>0.30000447999999996</v>
      </c>
      <c r="Z77">
        <v>24</v>
      </c>
      <c r="AA77">
        <v>25.785841000000001</v>
      </c>
      <c r="AB77">
        <v>25.755735000000001</v>
      </c>
      <c r="AC77">
        <v>48.458423000000003</v>
      </c>
      <c r="AD77">
        <f t="shared" si="3"/>
        <v>0.25785841257858411</v>
      </c>
      <c r="AP77">
        <v>24</v>
      </c>
      <c r="AQ77">
        <v>31.334340000000001</v>
      </c>
      <c r="AR77">
        <v>23.63822</v>
      </c>
      <c r="AS77">
        <v>45.027439999999999</v>
      </c>
      <c r="AT77">
        <f t="shared" si="5"/>
        <v>0.31334339999999999</v>
      </c>
    </row>
    <row r="78" spans="2:55" x14ac:dyDescent="0.2">
      <c r="B78">
        <v>30</v>
      </c>
      <c r="C78">
        <v>36.566783000000001</v>
      </c>
      <c r="D78">
        <v>25.177858000000001</v>
      </c>
      <c r="E78">
        <v>38.255360000000003</v>
      </c>
      <c r="F78">
        <f t="shared" si="0"/>
        <v>0.36566782634332173</v>
      </c>
      <c r="K78">
        <v>30</v>
      </c>
      <c r="L78">
        <v>42.591287999999999</v>
      </c>
      <c r="M78">
        <v>16.463398999999999</v>
      </c>
      <c r="N78">
        <v>40.945312999999999</v>
      </c>
      <c r="O78">
        <f t="shared" si="1"/>
        <v>0.42591287999999999</v>
      </c>
      <c r="R78">
        <v>54</v>
      </c>
      <c r="S78">
        <v>33.487321999999999</v>
      </c>
      <c r="T78">
        <v>20.671889</v>
      </c>
      <c r="U78">
        <v>45.840788000000003</v>
      </c>
      <c r="V78">
        <f t="shared" si="2"/>
        <v>0.33487322334873221</v>
      </c>
      <c r="Z78">
        <v>30</v>
      </c>
      <c r="AA78">
        <v>29.789812000000001</v>
      </c>
      <c r="AB78">
        <v>27.664973</v>
      </c>
      <c r="AC78">
        <v>42.545214999999999</v>
      </c>
      <c r="AD78">
        <f t="shared" si="3"/>
        <v>0.29789811999999999</v>
      </c>
      <c r="AP78">
        <v>30</v>
      </c>
      <c r="AQ78">
        <v>36.020020000000002</v>
      </c>
      <c r="AR78">
        <v>26.794924000000002</v>
      </c>
      <c r="AS78">
        <v>37.185056000000003</v>
      </c>
      <c r="AT78">
        <f t="shared" si="5"/>
        <v>0.36020020000000003</v>
      </c>
    </row>
    <row r="79" spans="2:55" x14ac:dyDescent="0.2">
      <c r="B79">
        <v>36</v>
      </c>
      <c r="C79">
        <v>29.447875</v>
      </c>
      <c r="D79">
        <v>33.823520000000002</v>
      </c>
      <c r="E79">
        <v>36.728605000000002</v>
      </c>
      <c r="F79">
        <f t="shared" si="0"/>
        <v>0.29447875000000001</v>
      </c>
      <c r="K79">
        <v>36</v>
      </c>
      <c r="L79">
        <v>30.620329999999999</v>
      </c>
      <c r="M79">
        <v>30.325977000000002</v>
      </c>
      <c r="N79">
        <v>39.053691999999998</v>
      </c>
      <c r="O79">
        <f t="shared" si="1"/>
        <v>0.30620330306203303</v>
      </c>
      <c r="R79">
        <v>60</v>
      </c>
      <c r="S79">
        <v>37.838538999999997</v>
      </c>
      <c r="T79">
        <v>24.353580000000001</v>
      </c>
      <c r="U79">
        <v>37.807881000000002</v>
      </c>
      <c r="V79">
        <f t="shared" si="2"/>
        <v>0.37838538999999999</v>
      </c>
      <c r="Z79">
        <v>36</v>
      </c>
      <c r="AA79">
        <v>29.991181000000001</v>
      </c>
      <c r="AB79">
        <v>31.697769000000001</v>
      </c>
      <c r="AC79">
        <v>38.311050000000002</v>
      </c>
      <c r="AD79">
        <f t="shared" si="3"/>
        <v>0.29991181</v>
      </c>
      <c r="AP79">
        <v>36</v>
      </c>
      <c r="AQ79">
        <v>32.704887999999997</v>
      </c>
      <c r="AR79">
        <v>31.262184999999999</v>
      </c>
      <c r="AS79">
        <v>36.032927000000001</v>
      </c>
      <c r="AT79">
        <f t="shared" si="5"/>
        <v>0.32704887999999999</v>
      </c>
    </row>
    <row r="80" spans="2:55" x14ac:dyDescent="0.2">
      <c r="B80">
        <v>42</v>
      </c>
      <c r="C80">
        <v>27.640647000000001</v>
      </c>
      <c r="D80">
        <v>31.232132</v>
      </c>
      <c r="E80">
        <v>41.127220999999999</v>
      </c>
      <c r="F80">
        <f t="shared" si="0"/>
        <v>0.27640647000000002</v>
      </c>
      <c r="K80">
        <v>42</v>
      </c>
      <c r="L80">
        <v>27.579563</v>
      </c>
      <c r="M80">
        <v>28.124599</v>
      </c>
      <c r="N80">
        <v>44.295838000000003</v>
      </c>
      <c r="O80">
        <f t="shared" si="1"/>
        <v>0.27579563000000001</v>
      </c>
      <c r="Z80">
        <v>42</v>
      </c>
      <c r="AA80">
        <v>21.915862000000001</v>
      </c>
      <c r="AB80">
        <v>35.893596000000002</v>
      </c>
      <c r="AC80">
        <v>42.190541000000003</v>
      </c>
      <c r="AD80">
        <f t="shared" si="3"/>
        <v>0.21915862219158622</v>
      </c>
      <c r="AP80">
        <v>42</v>
      </c>
      <c r="AQ80">
        <v>30.047028999999998</v>
      </c>
      <c r="AR80">
        <v>28.878405000000001</v>
      </c>
      <c r="AS80">
        <v>41.074565999999997</v>
      </c>
      <c r="AT80">
        <f t="shared" si="5"/>
        <v>0.30047028999999997</v>
      </c>
    </row>
    <row r="81" spans="2:15" x14ac:dyDescent="0.2">
      <c r="B81">
        <v>48</v>
      </c>
      <c r="C81">
        <v>25.105564999999999</v>
      </c>
      <c r="D81">
        <v>26.147296999999998</v>
      </c>
      <c r="E81">
        <v>48.747138</v>
      </c>
      <c r="F81">
        <f t="shared" si="0"/>
        <v>0.25105564999999996</v>
      </c>
      <c r="K81">
        <v>48</v>
      </c>
      <c r="L81">
        <v>29.518654000000002</v>
      </c>
      <c r="M81">
        <v>26.494928000000002</v>
      </c>
      <c r="N81">
        <v>43.986418</v>
      </c>
      <c r="O81">
        <f t="shared" si="1"/>
        <v>0.29518654</v>
      </c>
    </row>
  </sheetData>
  <pageMargins left="0.7" right="0.7" top="0.78740157499999996" bottom="0.78740157499999996"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A9C25-198F-400B-9C17-7CD6FC6E2442}">
  <dimension ref="B3:S82"/>
  <sheetViews>
    <sheetView topLeftCell="A10" workbookViewId="0">
      <selection activeCell="S20" sqref="S20"/>
    </sheetView>
  </sheetViews>
  <sheetFormatPr baseColWidth="10" defaultColWidth="11.5" defaultRowHeight="15" x14ac:dyDescent="0.2"/>
  <cols>
    <col min="19" max="19" width="37.1640625" customWidth="1"/>
  </cols>
  <sheetData>
    <row r="3" spans="2:19" ht="176" x14ac:dyDescent="0.25">
      <c r="B3" s="1" t="s">
        <v>5</v>
      </c>
      <c r="K3" s="1" t="s">
        <v>6</v>
      </c>
      <c r="S3" s="24" t="s">
        <v>63</v>
      </c>
    </row>
    <row r="28" spans="3:11" ht="19" x14ac:dyDescent="0.25">
      <c r="C28" s="1" t="s">
        <v>1</v>
      </c>
      <c r="K28" s="1" t="s">
        <v>1</v>
      </c>
    </row>
    <row r="40" spans="2:12" x14ac:dyDescent="0.2">
      <c r="B40" t="s">
        <v>41</v>
      </c>
      <c r="J40" t="s">
        <v>43</v>
      </c>
    </row>
    <row r="41" spans="2:12" x14ac:dyDescent="0.2">
      <c r="B41" t="s">
        <v>8</v>
      </c>
      <c r="C41" t="s">
        <v>9</v>
      </c>
      <c r="D41" t="s">
        <v>10</v>
      </c>
      <c r="J41" t="s">
        <v>8</v>
      </c>
      <c r="K41" t="s">
        <v>9</v>
      </c>
      <c r="L41" t="s">
        <v>10</v>
      </c>
    </row>
    <row r="42" spans="2:12" x14ac:dyDescent="0.2">
      <c r="B42">
        <v>1</v>
      </c>
      <c r="C42">
        <v>1</v>
      </c>
      <c r="D42">
        <v>27.789822999999998</v>
      </c>
      <c r="J42">
        <v>1</v>
      </c>
      <c r="K42">
        <v>1</v>
      </c>
      <c r="L42">
        <v>27.555761</v>
      </c>
    </row>
    <row r="43" spans="2:12" x14ac:dyDescent="0.2">
      <c r="B43">
        <v>1</v>
      </c>
      <c r="C43">
        <v>2</v>
      </c>
      <c r="D43">
        <v>28.021198999999999</v>
      </c>
      <c r="J43">
        <v>1</v>
      </c>
      <c r="K43">
        <v>2</v>
      </c>
      <c r="L43">
        <v>27.018916000000001</v>
      </c>
    </row>
    <row r="44" spans="2:12" x14ac:dyDescent="0.2">
      <c r="B44">
        <v>1</v>
      </c>
      <c r="C44">
        <v>3</v>
      </c>
      <c r="D44">
        <v>44.188977999999999</v>
      </c>
      <c r="J44">
        <v>1</v>
      </c>
      <c r="K44">
        <v>3</v>
      </c>
      <c r="L44">
        <v>45.425322999999999</v>
      </c>
    </row>
    <row r="45" spans="2:12" x14ac:dyDescent="0.2">
      <c r="B45">
        <v>2</v>
      </c>
      <c r="C45">
        <v>1</v>
      </c>
      <c r="D45">
        <v>56.018504999999998</v>
      </c>
      <c r="J45">
        <v>2</v>
      </c>
      <c r="K45">
        <v>1</v>
      </c>
      <c r="L45">
        <v>53.106040999999998</v>
      </c>
    </row>
    <row r="46" spans="2:12" x14ac:dyDescent="0.2">
      <c r="B46">
        <v>2</v>
      </c>
      <c r="C46">
        <v>2</v>
      </c>
      <c r="D46">
        <v>18.254853000000001</v>
      </c>
      <c r="J46">
        <v>2</v>
      </c>
      <c r="K46">
        <v>2</v>
      </c>
      <c r="L46">
        <v>21.167019</v>
      </c>
    </row>
    <row r="47" spans="2:12" x14ac:dyDescent="0.2">
      <c r="B47">
        <v>2</v>
      </c>
      <c r="C47">
        <v>3</v>
      </c>
      <c r="D47">
        <v>25.726641999999998</v>
      </c>
      <c r="J47">
        <v>2</v>
      </c>
      <c r="K47">
        <v>3</v>
      </c>
      <c r="L47">
        <v>25.726939999999999</v>
      </c>
    </row>
    <row r="48" spans="2:12" x14ac:dyDescent="0.2">
      <c r="B48">
        <v>3</v>
      </c>
      <c r="C48">
        <v>1</v>
      </c>
      <c r="D48">
        <v>35.824252999999999</v>
      </c>
      <c r="J48">
        <v>3</v>
      </c>
      <c r="K48">
        <v>1</v>
      </c>
      <c r="L48">
        <v>35.239578000000002</v>
      </c>
    </row>
    <row r="49" spans="2:12" x14ac:dyDescent="0.2">
      <c r="B49">
        <v>3</v>
      </c>
      <c r="C49">
        <v>2</v>
      </c>
      <c r="D49">
        <v>36.709572000000001</v>
      </c>
      <c r="J49">
        <v>3</v>
      </c>
      <c r="K49">
        <v>2</v>
      </c>
      <c r="L49">
        <v>35.909736000000002</v>
      </c>
    </row>
    <row r="50" spans="2:12" x14ac:dyDescent="0.2">
      <c r="B50">
        <v>3</v>
      </c>
      <c r="C50">
        <v>3</v>
      </c>
      <c r="D50">
        <v>27.466175</v>
      </c>
      <c r="J50">
        <v>3</v>
      </c>
      <c r="K50">
        <v>3</v>
      </c>
      <c r="L50">
        <v>28.850684999999999</v>
      </c>
    </row>
    <row r="51" spans="2:12" x14ac:dyDescent="0.2">
      <c r="B51">
        <v>4</v>
      </c>
      <c r="C51">
        <v>1</v>
      </c>
      <c r="D51">
        <v>30.939329000000001</v>
      </c>
      <c r="J51">
        <v>4</v>
      </c>
      <c r="K51">
        <v>1</v>
      </c>
      <c r="L51">
        <v>31.011665000000001</v>
      </c>
    </row>
    <row r="52" spans="2:12" x14ac:dyDescent="0.2">
      <c r="B52">
        <v>4</v>
      </c>
      <c r="C52">
        <v>2</v>
      </c>
      <c r="D52">
        <v>28.902629000000001</v>
      </c>
      <c r="J52">
        <v>4</v>
      </c>
      <c r="K52">
        <v>2</v>
      </c>
      <c r="L52">
        <v>29.941980000000001</v>
      </c>
    </row>
    <row r="53" spans="2:12" x14ac:dyDescent="0.2">
      <c r="B53">
        <v>4</v>
      </c>
      <c r="C53">
        <v>3</v>
      </c>
      <c r="D53">
        <v>40.158042000000002</v>
      </c>
      <c r="J53">
        <v>4</v>
      </c>
      <c r="K53">
        <v>3</v>
      </c>
      <c r="L53">
        <v>39.046354000000001</v>
      </c>
    </row>
    <row r="54" spans="2:12" x14ac:dyDescent="0.2">
      <c r="B54">
        <v>5</v>
      </c>
      <c r="C54">
        <v>1</v>
      </c>
      <c r="D54">
        <v>31.931134</v>
      </c>
      <c r="J54">
        <v>5</v>
      </c>
      <c r="K54">
        <v>1</v>
      </c>
      <c r="L54">
        <v>30.625757</v>
      </c>
    </row>
    <row r="55" spans="2:12" x14ac:dyDescent="0.2">
      <c r="B55">
        <v>5</v>
      </c>
      <c r="C55">
        <v>2</v>
      </c>
      <c r="D55">
        <v>26.785582000000002</v>
      </c>
      <c r="J55">
        <v>5</v>
      </c>
      <c r="K55">
        <v>2</v>
      </c>
      <c r="L55">
        <v>29.400255000000001</v>
      </c>
    </row>
    <row r="56" spans="2:12" x14ac:dyDescent="0.2">
      <c r="B56">
        <v>5</v>
      </c>
      <c r="C56">
        <v>3</v>
      </c>
      <c r="D56">
        <v>41.283284000000002</v>
      </c>
      <c r="J56">
        <v>5</v>
      </c>
      <c r="K56">
        <v>3</v>
      </c>
      <c r="L56">
        <v>39.973987999999999</v>
      </c>
    </row>
    <row r="57" spans="2:12" x14ac:dyDescent="0.2">
      <c r="B57">
        <v>6</v>
      </c>
      <c r="C57">
        <v>1</v>
      </c>
      <c r="D57">
        <v>39.126105000000003</v>
      </c>
      <c r="J57">
        <v>6</v>
      </c>
      <c r="K57">
        <v>1</v>
      </c>
      <c r="L57">
        <v>40.692856999999997</v>
      </c>
    </row>
    <row r="58" spans="2:12" x14ac:dyDescent="0.2">
      <c r="B58">
        <v>6</v>
      </c>
      <c r="C58">
        <v>2</v>
      </c>
      <c r="D58">
        <v>25.029475000000001</v>
      </c>
      <c r="J58">
        <v>6</v>
      </c>
      <c r="K58">
        <v>2</v>
      </c>
      <c r="L58">
        <v>25.265279</v>
      </c>
    </row>
    <row r="59" spans="2:12" x14ac:dyDescent="0.2">
      <c r="B59">
        <v>6</v>
      </c>
      <c r="C59">
        <v>3</v>
      </c>
      <c r="D59">
        <v>35.84442</v>
      </c>
      <c r="J59">
        <v>6</v>
      </c>
      <c r="K59">
        <v>3</v>
      </c>
      <c r="L59">
        <v>34.041863999999997</v>
      </c>
    </row>
    <row r="60" spans="2:12" x14ac:dyDescent="0.2">
      <c r="B60">
        <v>7</v>
      </c>
      <c r="C60">
        <v>1</v>
      </c>
      <c r="D60">
        <v>38.152303000000003</v>
      </c>
      <c r="J60">
        <v>7</v>
      </c>
      <c r="K60">
        <v>1</v>
      </c>
      <c r="L60">
        <v>36.613444999999999</v>
      </c>
    </row>
    <row r="61" spans="2:12" x14ac:dyDescent="0.2">
      <c r="B61">
        <v>7</v>
      </c>
      <c r="C61">
        <v>2</v>
      </c>
      <c r="D61">
        <v>30.985209999999999</v>
      </c>
      <c r="J61">
        <v>7</v>
      </c>
      <c r="K61">
        <v>2</v>
      </c>
      <c r="L61">
        <v>31.428809999999999</v>
      </c>
    </row>
    <row r="62" spans="2:12" x14ac:dyDescent="0.2">
      <c r="B62">
        <v>7</v>
      </c>
      <c r="C62">
        <v>3</v>
      </c>
      <c r="D62">
        <v>30.862487000000002</v>
      </c>
      <c r="J62">
        <v>7</v>
      </c>
      <c r="K62">
        <v>3</v>
      </c>
      <c r="L62">
        <v>31.957746</v>
      </c>
    </row>
    <row r="63" spans="2:12" x14ac:dyDescent="0.2">
      <c r="B63">
        <v>8</v>
      </c>
      <c r="C63">
        <v>1</v>
      </c>
      <c r="D63">
        <v>35.108581999999998</v>
      </c>
      <c r="J63">
        <v>8</v>
      </c>
      <c r="K63">
        <v>1</v>
      </c>
      <c r="L63">
        <v>33.508377000000003</v>
      </c>
    </row>
    <row r="64" spans="2:12" x14ac:dyDescent="0.2">
      <c r="B64">
        <v>8</v>
      </c>
      <c r="C64">
        <v>2</v>
      </c>
      <c r="D64">
        <v>28.997855000000001</v>
      </c>
      <c r="J64">
        <v>8</v>
      </c>
      <c r="K64">
        <v>2</v>
      </c>
      <c r="L64">
        <v>30.666551999999999</v>
      </c>
    </row>
    <row r="65" spans="2:14" x14ac:dyDescent="0.2">
      <c r="B65">
        <v>8</v>
      </c>
      <c r="C65">
        <v>3</v>
      </c>
      <c r="D65">
        <v>35.893562000000003</v>
      </c>
      <c r="J65">
        <v>8</v>
      </c>
      <c r="K65">
        <v>3</v>
      </c>
      <c r="L65">
        <v>35.825069999999997</v>
      </c>
    </row>
    <row r="66" spans="2:14" x14ac:dyDescent="0.2">
      <c r="B66">
        <v>9</v>
      </c>
      <c r="C66">
        <v>1</v>
      </c>
      <c r="D66">
        <v>33.358502999999999</v>
      </c>
      <c r="J66">
        <v>9</v>
      </c>
      <c r="K66">
        <v>1</v>
      </c>
      <c r="L66">
        <v>35.249319</v>
      </c>
    </row>
    <row r="67" spans="2:14" x14ac:dyDescent="0.2">
      <c r="B67">
        <v>9</v>
      </c>
      <c r="C67">
        <v>2</v>
      </c>
      <c r="D67">
        <v>27.848517000000001</v>
      </c>
      <c r="J67">
        <v>9</v>
      </c>
      <c r="K67">
        <v>2</v>
      </c>
      <c r="L67">
        <v>26.309163000000002</v>
      </c>
    </row>
    <row r="68" spans="2:14" x14ac:dyDescent="0.2">
      <c r="B68">
        <v>9</v>
      </c>
      <c r="C68">
        <v>3</v>
      </c>
      <c r="D68">
        <v>38.792979000000003</v>
      </c>
      <c r="J68">
        <v>9</v>
      </c>
      <c r="K68">
        <v>3</v>
      </c>
      <c r="L68">
        <v>38.441516999999997</v>
      </c>
    </row>
    <row r="73" spans="2:14" x14ac:dyDescent="0.2">
      <c r="B73" t="s">
        <v>12</v>
      </c>
      <c r="C73" t="s">
        <v>44</v>
      </c>
      <c r="D73" t="s">
        <v>45</v>
      </c>
      <c r="E73" t="s">
        <v>46</v>
      </c>
      <c r="F73" t="s">
        <v>13</v>
      </c>
      <c r="J73" t="s">
        <v>12</v>
      </c>
      <c r="K73" t="s">
        <v>42</v>
      </c>
      <c r="L73" t="s">
        <v>47</v>
      </c>
      <c r="M73" t="s">
        <v>48</v>
      </c>
      <c r="N73" t="s">
        <v>13</v>
      </c>
    </row>
    <row r="74" spans="2:14" x14ac:dyDescent="0.2">
      <c r="B74">
        <v>0</v>
      </c>
      <c r="C74">
        <v>27.789822999999998</v>
      </c>
      <c r="D74">
        <v>28.021198999999999</v>
      </c>
      <c r="E74">
        <v>44.188977999999999</v>
      </c>
      <c r="F74">
        <f t="shared" ref="F74:F82" si="0" xml:space="preserve"> C74/SUM(C74:E74)</f>
        <v>0.27789822999999997</v>
      </c>
      <c r="J74">
        <v>0</v>
      </c>
      <c r="K74">
        <v>27.555761</v>
      </c>
      <c r="L74">
        <v>27.018916000000001</v>
      </c>
      <c r="M74">
        <v>45.425322999999999</v>
      </c>
      <c r="N74">
        <f t="shared" ref="N74:N82" si="1" xml:space="preserve"> K74/SUM(K74:M74)</f>
        <v>0.27555761000000001</v>
      </c>
    </row>
    <row r="75" spans="2:14" x14ac:dyDescent="0.2">
      <c r="B75">
        <v>6</v>
      </c>
      <c r="C75">
        <v>56.018504999999998</v>
      </c>
      <c r="D75">
        <v>18.254853000000001</v>
      </c>
      <c r="E75">
        <v>25.726641999999998</v>
      </c>
      <c r="F75">
        <f t="shared" si="0"/>
        <v>0.56018504999999996</v>
      </c>
      <c r="J75">
        <v>6</v>
      </c>
      <c r="K75">
        <v>53.106040999999998</v>
      </c>
      <c r="L75">
        <v>21.167019</v>
      </c>
      <c r="M75">
        <v>25.726939999999999</v>
      </c>
      <c r="N75">
        <f t="shared" si="1"/>
        <v>0.53106040999999993</v>
      </c>
    </row>
    <row r="76" spans="2:14" x14ac:dyDescent="0.2">
      <c r="B76">
        <v>12</v>
      </c>
      <c r="C76">
        <v>35.824252999999999</v>
      </c>
      <c r="D76">
        <v>36.709572000000001</v>
      </c>
      <c r="E76">
        <v>27.466175</v>
      </c>
      <c r="F76">
        <f t="shared" si="0"/>
        <v>0.35824253</v>
      </c>
      <c r="J76">
        <v>12</v>
      </c>
      <c r="K76">
        <v>35.239578000000002</v>
      </c>
      <c r="L76">
        <v>35.909736000000002</v>
      </c>
      <c r="M76">
        <v>28.850684999999999</v>
      </c>
      <c r="N76">
        <f t="shared" si="1"/>
        <v>0.35239578352395784</v>
      </c>
    </row>
    <row r="77" spans="2:14" x14ac:dyDescent="0.2">
      <c r="B77">
        <v>18</v>
      </c>
      <c r="C77">
        <v>30.939329000000001</v>
      </c>
      <c r="D77">
        <v>28.902629000000001</v>
      </c>
      <c r="E77">
        <v>40.158042000000002</v>
      </c>
      <c r="F77">
        <f t="shared" si="0"/>
        <v>0.30939328999999999</v>
      </c>
      <c r="J77">
        <v>18</v>
      </c>
      <c r="K77">
        <v>31.011665000000001</v>
      </c>
      <c r="L77">
        <v>29.941980000000001</v>
      </c>
      <c r="M77">
        <v>39.046354000000001</v>
      </c>
      <c r="N77">
        <f t="shared" si="1"/>
        <v>0.31011665310116654</v>
      </c>
    </row>
    <row r="78" spans="2:14" x14ac:dyDescent="0.2">
      <c r="B78">
        <v>24</v>
      </c>
      <c r="C78">
        <v>31.931134</v>
      </c>
      <c r="D78">
        <v>26.785582000000002</v>
      </c>
      <c r="E78">
        <v>41.283284000000002</v>
      </c>
      <c r="F78">
        <f t="shared" si="0"/>
        <v>0.31931134</v>
      </c>
      <c r="J78">
        <v>24</v>
      </c>
      <c r="K78">
        <v>30.625757</v>
      </c>
      <c r="L78">
        <v>29.400255000000001</v>
      </c>
      <c r="M78">
        <v>39.973987999999999</v>
      </c>
      <c r="N78">
        <f t="shared" si="1"/>
        <v>0.30625756999999998</v>
      </c>
    </row>
    <row r="79" spans="2:14" x14ac:dyDescent="0.2">
      <c r="B79">
        <v>30</v>
      </c>
      <c r="C79">
        <v>39.126105000000003</v>
      </c>
      <c r="D79">
        <v>25.029475000000001</v>
      </c>
      <c r="E79">
        <v>35.84442</v>
      </c>
      <c r="F79">
        <f t="shared" si="0"/>
        <v>0.39126105</v>
      </c>
      <c r="J79">
        <v>30</v>
      </c>
      <c r="K79">
        <v>40.692856999999997</v>
      </c>
      <c r="L79">
        <v>25.265279</v>
      </c>
      <c r="M79">
        <v>34.041863999999997</v>
      </c>
      <c r="N79">
        <f t="shared" si="1"/>
        <v>0.40692856999999999</v>
      </c>
    </row>
    <row r="80" spans="2:14" x14ac:dyDescent="0.2">
      <c r="B80">
        <v>36</v>
      </c>
      <c r="C80">
        <v>38.152303000000003</v>
      </c>
      <c r="D80">
        <v>30.985209999999999</v>
      </c>
      <c r="E80">
        <v>30.862487000000002</v>
      </c>
      <c r="F80">
        <f t="shared" si="0"/>
        <v>0.38152303000000004</v>
      </c>
      <c r="J80">
        <v>36</v>
      </c>
      <c r="K80">
        <v>36.613444999999999</v>
      </c>
      <c r="L80">
        <v>31.428809999999999</v>
      </c>
      <c r="M80">
        <v>31.957746</v>
      </c>
      <c r="N80">
        <f t="shared" si="1"/>
        <v>0.36613444633865555</v>
      </c>
    </row>
    <row r="81" spans="2:14" x14ac:dyDescent="0.2">
      <c r="B81">
        <v>42</v>
      </c>
      <c r="C81">
        <v>35.108581999999998</v>
      </c>
      <c r="D81">
        <v>28.997855000000001</v>
      </c>
      <c r="E81">
        <v>35.893562000000003</v>
      </c>
      <c r="F81">
        <f t="shared" si="0"/>
        <v>0.35108582351085821</v>
      </c>
      <c r="J81">
        <v>42</v>
      </c>
      <c r="K81">
        <v>33.508377000000003</v>
      </c>
      <c r="L81">
        <v>30.666551999999999</v>
      </c>
      <c r="M81">
        <v>35.825069999999997</v>
      </c>
      <c r="N81">
        <f t="shared" si="1"/>
        <v>0.33508377335083778</v>
      </c>
    </row>
    <row r="82" spans="2:14" x14ac:dyDescent="0.2">
      <c r="B82">
        <v>48</v>
      </c>
      <c r="C82">
        <v>33.358502999999999</v>
      </c>
      <c r="D82">
        <v>27.848517000000001</v>
      </c>
      <c r="E82">
        <v>38.792979000000003</v>
      </c>
      <c r="F82">
        <f t="shared" si="0"/>
        <v>0.33358503333585032</v>
      </c>
      <c r="J82">
        <v>48</v>
      </c>
      <c r="K82">
        <v>35.249319</v>
      </c>
      <c r="L82">
        <v>26.309163000000002</v>
      </c>
      <c r="M82">
        <v>38.441516999999997</v>
      </c>
      <c r="N82">
        <f t="shared" si="1"/>
        <v>0.35249319352493191</v>
      </c>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C1A4E-4D25-46DA-9786-E3848468F63A}">
  <dimension ref="B2:R73"/>
  <sheetViews>
    <sheetView topLeftCell="A52" workbookViewId="0">
      <selection activeCell="B59" sqref="B59"/>
    </sheetView>
  </sheetViews>
  <sheetFormatPr baseColWidth="10" defaultColWidth="11.5" defaultRowHeight="15" x14ac:dyDescent="0.2"/>
  <sheetData>
    <row r="2" spans="2:14" x14ac:dyDescent="0.2">
      <c r="J2" s="11"/>
    </row>
    <row r="3" spans="2:14" x14ac:dyDescent="0.2">
      <c r="B3" t="s">
        <v>58</v>
      </c>
    </row>
    <row r="6" spans="2:14" x14ac:dyDescent="0.2">
      <c r="B6" s="17"/>
      <c r="C6" s="3" t="s">
        <v>249</v>
      </c>
      <c r="D6" s="3"/>
      <c r="E6" s="113" t="s">
        <v>250</v>
      </c>
      <c r="F6" s="4"/>
      <c r="G6" s="113" t="s">
        <v>251</v>
      </c>
      <c r="H6" s="3"/>
      <c r="I6" s="4"/>
      <c r="J6" s="3" t="s">
        <v>252</v>
      </c>
      <c r="K6" s="4"/>
      <c r="L6" s="113" t="s">
        <v>253</v>
      </c>
      <c r="M6" s="4"/>
      <c r="N6" t="s">
        <v>56</v>
      </c>
    </row>
    <row r="7" spans="2:14" x14ac:dyDescent="0.2">
      <c r="B7" s="18" t="s">
        <v>12</v>
      </c>
      <c r="C7" s="11" t="s">
        <v>49</v>
      </c>
      <c r="D7" s="11" t="s">
        <v>50</v>
      </c>
      <c r="E7" s="12" t="s">
        <v>51</v>
      </c>
      <c r="F7" s="13" t="s">
        <v>52</v>
      </c>
      <c r="G7" s="12" t="s">
        <v>49</v>
      </c>
      <c r="H7" s="11" t="s">
        <v>50</v>
      </c>
      <c r="I7" s="13" t="s">
        <v>53</v>
      </c>
      <c r="J7" s="11" t="s">
        <v>51</v>
      </c>
      <c r="K7" s="13" t="s">
        <v>52</v>
      </c>
      <c r="L7" s="12" t="s">
        <v>54</v>
      </c>
      <c r="M7" s="13" t="s">
        <v>55</v>
      </c>
      <c r="N7" s="11" t="s">
        <v>248</v>
      </c>
    </row>
    <row r="8" spans="2:14" x14ac:dyDescent="0.2">
      <c r="B8" s="18">
        <v>0</v>
      </c>
      <c r="C8">
        <v>0.24311799000000001</v>
      </c>
      <c r="D8">
        <v>0.25403558999999998</v>
      </c>
      <c r="E8" s="5">
        <v>0.22976231</v>
      </c>
      <c r="F8" s="6">
        <v>0.26651006999999999</v>
      </c>
      <c r="G8" s="5">
        <v>9.531067E-2</v>
      </c>
      <c r="H8">
        <v>0.23976312999999999</v>
      </c>
      <c r="I8" s="6"/>
      <c r="J8">
        <v>0.2448466</v>
      </c>
      <c r="K8" s="6">
        <v>0.28272602000000002</v>
      </c>
      <c r="L8" s="5">
        <v>0.27789823000000002</v>
      </c>
      <c r="M8" s="6">
        <v>0.27555761000000001</v>
      </c>
      <c r="N8" t="s">
        <v>57</v>
      </c>
    </row>
    <row r="9" spans="2:14" x14ac:dyDescent="0.2">
      <c r="B9" s="18">
        <v>6</v>
      </c>
      <c r="C9">
        <v>0.54990174000000003</v>
      </c>
      <c r="D9">
        <v>0.55446498</v>
      </c>
      <c r="E9" s="5">
        <v>0.51438238000000003</v>
      </c>
      <c r="F9" s="6">
        <v>0.54472900000000002</v>
      </c>
      <c r="G9" s="5">
        <v>0.48674488999999999</v>
      </c>
      <c r="H9">
        <v>0.55730354000000004</v>
      </c>
      <c r="I9" s="6"/>
      <c r="J9">
        <v>0.49693928999999998</v>
      </c>
      <c r="K9" s="6">
        <v>0.52405508999999995</v>
      </c>
      <c r="L9" s="5">
        <v>0.56018504999999996</v>
      </c>
      <c r="M9" s="6">
        <v>0.53106041000000004</v>
      </c>
    </row>
    <row r="10" spans="2:14" x14ac:dyDescent="0.2">
      <c r="B10" s="18">
        <v>12</v>
      </c>
      <c r="C10">
        <v>0.37073759000000001</v>
      </c>
      <c r="D10">
        <v>0.43424979000000002</v>
      </c>
      <c r="E10" s="5">
        <v>0.34213117999999998</v>
      </c>
      <c r="F10" s="6">
        <v>0.37309396</v>
      </c>
      <c r="G10" s="5">
        <v>0.34128636000000001</v>
      </c>
      <c r="H10">
        <v>0.36469792000000001</v>
      </c>
      <c r="I10" s="6"/>
      <c r="J10">
        <v>0.29604827</v>
      </c>
      <c r="K10" s="6">
        <v>0.33953460000000002</v>
      </c>
      <c r="L10" s="5">
        <v>0.35824253</v>
      </c>
      <c r="M10" s="6">
        <v>0.35239577999999999</v>
      </c>
    </row>
    <row r="11" spans="2:14" x14ac:dyDescent="0.2">
      <c r="B11" s="18">
        <v>18</v>
      </c>
      <c r="C11">
        <v>0.27516586999999998</v>
      </c>
      <c r="D11">
        <v>0.32942141000000003</v>
      </c>
      <c r="E11" s="5">
        <v>0.27690056000000002</v>
      </c>
      <c r="F11" s="6">
        <v>0.28978788</v>
      </c>
      <c r="G11" s="5">
        <v>0.26594034999999999</v>
      </c>
      <c r="H11">
        <v>0.27962378999999998</v>
      </c>
      <c r="I11" s="6"/>
      <c r="J11">
        <v>0.24126640999999999</v>
      </c>
      <c r="K11" s="6">
        <v>0.26284099</v>
      </c>
      <c r="L11" s="5">
        <v>0.30939328999999999</v>
      </c>
      <c r="M11" s="6">
        <v>0.31011664999999999</v>
      </c>
    </row>
    <row r="12" spans="2:14" x14ac:dyDescent="0.2">
      <c r="B12" s="18">
        <v>24</v>
      </c>
      <c r="C12">
        <v>0.26551464000000002</v>
      </c>
      <c r="D12">
        <v>0.33047452999999999</v>
      </c>
      <c r="E12" s="5">
        <v>0.28442012999999999</v>
      </c>
      <c r="F12" s="6">
        <v>0.29059698</v>
      </c>
      <c r="G12" s="5">
        <v>0.25786600999999998</v>
      </c>
      <c r="H12">
        <v>0.29508008000000002</v>
      </c>
      <c r="I12" s="6">
        <v>0.29683184000000001</v>
      </c>
      <c r="J12">
        <v>0.25785840999999998</v>
      </c>
      <c r="K12" s="6">
        <v>0.31334339999999999</v>
      </c>
      <c r="L12" s="5">
        <v>0.31931134</v>
      </c>
      <c r="M12" s="6">
        <v>0.30625756999999998</v>
      </c>
    </row>
    <row r="13" spans="2:14" x14ac:dyDescent="0.2">
      <c r="B13" s="18">
        <v>30</v>
      </c>
      <c r="C13">
        <v>0.31649839000000002</v>
      </c>
      <c r="D13">
        <v>0.34421227999999998</v>
      </c>
      <c r="E13" s="5">
        <v>0.30713031000000002</v>
      </c>
      <c r="F13" s="6">
        <v>0.30993493999999999</v>
      </c>
      <c r="G13" s="5">
        <v>0.36566783000000003</v>
      </c>
      <c r="H13">
        <v>0.42591287999999999</v>
      </c>
      <c r="I13" s="6">
        <v>0.37770234000000003</v>
      </c>
      <c r="J13">
        <v>0.29789811999999999</v>
      </c>
      <c r="K13" s="6">
        <v>0.36020020000000003</v>
      </c>
      <c r="L13" s="5">
        <v>0.39126105</v>
      </c>
      <c r="M13" s="6">
        <v>0.40692856999999999</v>
      </c>
    </row>
    <row r="14" spans="2:14" x14ac:dyDescent="0.2">
      <c r="B14" s="18">
        <v>36</v>
      </c>
      <c r="C14">
        <v>0.36315901</v>
      </c>
      <c r="D14">
        <v>0.39354652000000001</v>
      </c>
      <c r="E14" s="5">
        <v>0.32673342999999999</v>
      </c>
      <c r="F14" s="6">
        <v>0.35430075</v>
      </c>
      <c r="G14" s="5">
        <v>0.29447875000000001</v>
      </c>
      <c r="H14">
        <v>0.30620330000000001</v>
      </c>
      <c r="I14" s="6">
        <v>0.32196015</v>
      </c>
      <c r="J14">
        <v>0.29991181</v>
      </c>
      <c r="K14" s="6">
        <v>0.32704887999999999</v>
      </c>
      <c r="L14" s="5">
        <v>0.38152302999999999</v>
      </c>
      <c r="M14" s="6">
        <v>0.36613445</v>
      </c>
    </row>
    <row r="15" spans="2:14" x14ac:dyDescent="0.2">
      <c r="B15" s="18">
        <v>42</v>
      </c>
      <c r="C15">
        <v>0.34088773999999999</v>
      </c>
      <c r="D15">
        <v>0.37305090000000002</v>
      </c>
      <c r="E15" s="5">
        <v>0.30601475</v>
      </c>
      <c r="F15" s="6">
        <v>0.35284926999999999</v>
      </c>
      <c r="G15" s="5">
        <v>0.27640647000000002</v>
      </c>
      <c r="H15">
        <v>0.27579563000000001</v>
      </c>
      <c r="I15" s="6">
        <v>0.29369972</v>
      </c>
      <c r="J15">
        <v>0.21915862</v>
      </c>
      <c r="K15" s="6">
        <v>0.30047028999999997</v>
      </c>
      <c r="L15" s="5">
        <v>0.35108581999999999</v>
      </c>
      <c r="M15" s="6">
        <v>0.33508377</v>
      </c>
    </row>
    <row r="16" spans="2:14" x14ac:dyDescent="0.2">
      <c r="B16" s="18">
        <v>48</v>
      </c>
      <c r="C16">
        <v>0.28628362000000002</v>
      </c>
      <c r="D16">
        <v>0.35540564000000002</v>
      </c>
      <c r="E16" s="5">
        <v>0.19743468</v>
      </c>
      <c r="F16" s="6">
        <v>0.33991180999999998</v>
      </c>
      <c r="G16" s="5">
        <v>0.25105565000000002</v>
      </c>
      <c r="H16">
        <v>0.29518654</v>
      </c>
      <c r="I16" s="6">
        <v>0.30000448000000002</v>
      </c>
      <c r="K16" s="6"/>
      <c r="L16" s="5">
        <v>0.33358503</v>
      </c>
      <c r="M16" s="6">
        <v>0.35249319000000001</v>
      </c>
    </row>
    <row r="17" spans="2:18" x14ac:dyDescent="0.2">
      <c r="B17" s="18">
        <v>54</v>
      </c>
      <c r="E17" s="5"/>
      <c r="F17" s="6"/>
      <c r="G17" s="5"/>
      <c r="I17" s="6">
        <v>0.33487322000000003</v>
      </c>
      <c r="J17">
        <v>0.35474177000000001</v>
      </c>
      <c r="K17" s="6">
        <v>0.29738157999999998</v>
      </c>
      <c r="L17" s="5"/>
      <c r="M17" s="6"/>
    </row>
    <row r="18" spans="2:18" x14ac:dyDescent="0.2">
      <c r="B18" s="18">
        <v>60</v>
      </c>
      <c r="E18" s="5"/>
      <c r="F18" s="6"/>
      <c r="G18" s="5"/>
      <c r="I18" s="6">
        <v>0.37838538999999999</v>
      </c>
      <c r="J18">
        <v>0.28474681000000002</v>
      </c>
      <c r="K18" s="6">
        <v>0.30657023</v>
      </c>
      <c r="L18" s="5"/>
      <c r="M18" s="6"/>
    </row>
    <row r="19" spans="2:18" x14ac:dyDescent="0.2">
      <c r="B19" s="18">
        <v>66</v>
      </c>
      <c r="E19" s="5"/>
      <c r="F19" s="6"/>
      <c r="G19" s="5"/>
      <c r="I19" s="6"/>
      <c r="K19" s="6"/>
      <c r="L19" s="5"/>
      <c r="M19" s="6"/>
    </row>
    <row r="20" spans="2:18" x14ac:dyDescent="0.2">
      <c r="B20" s="19">
        <v>72</v>
      </c>
      <c r="C20" s="8"/>
      <c r="D20" s="8"/>
      <c r="E20" s="7"/>
      <c r="F20" s="9"/>
      <c r="G20" s="7"/>
      <c r="H20" s="8"/>
      <c r="I20" s="9"/>
      <c r="J20" s="8"/>
      <c r="K20" s="9"/>
      <c r="L20" s="7"/>
      <c r="M20" s="9"/>
    </row>
    <row r="24" spans="2:18" x14ac:dyDescent="0.2">
      <c r="B24" t="s">
        <v>260</v>
      </c>
    </row>
    <row r="25" spans="2:18" x14ac:dyDescent="0.2">
      <c r="B25" t="s">
        <v>62</v>
      </c>
    </row>
    <row r="27" spans="2:18" x14ac:dyDescent="0.2">
      <c r="B27" s="17"/>
      <c r="C27" s="113"/>
      <c r="D27" s="126" t="s">
        <v>254</v>
      </c>
      <c r="E27" s="4"/>
      <c r="F27" s="113"/>
      <c r="G27" s="126" t="s">
        <v>255</v>
      </c>
      <c r="H27" s="22"/>
      <c r="I27" s="113"/>
      <c r="J27" s="126" t="s">
        <v>256</v>
      </c>
      <c r="K27" s="4"/>
      <c r="L27" s="113"/>
      <c r="M27" s="126" t="s">
        <v>257</v>
      </c>
      <c r="N27" s="4"/>
      <c r="O27" s="113"/>
      <c r="P27" s="126" t="s">
        <v>258</v>
      </c>
      <c r="Q27" s="4"/>
      <c r="R27" t="s">
        <v>259</v>
      </c>
    </row>
    <row r="28" spans="2:18" x14ac:dyDescent="0.2">
      <c r="B28" s="18" t="s">
        <v>12</v>
      </c>
      <c r="C28" s="14" t="s">
        <v>59</v>
      </c>
      <c r="D28" s="16" t="s">
        <v>60</v>
      </c>
      <c r="E28" s="15" t="s">
        <v>61</v>
      </c>
      <c r="F28" s="23" t="s">
        <v>59</v>
      </c>
      <c r="G28" s="20" t="s">
        <v>60</v>
      </c>
      <c r="H28" s="21" t="s">
        <v>61</v>
      </c>
      <c r="I28" s="14" t="s">
        <v>59</v>
      </c>
      <c r="J28" s="16" t="s">
        <v>60</v>
      </c>
      <c r="K28" s="15" t="s">
        <v>61</v>
      </c>
      <c r="L28" s="14" t="s">
        <v>59</v>
      </c>
      <c r="M28" s="16" t="s">
        <v>60</v>
      </c>
      <c r="N28" s="15" t="s">
        <v>61</v>
      </c>
      <c r="O28" s="23" t="s">
        <v>59</v>
      </c>
      <c r="P28" s="20" t="s">
        <v>60</v>
      </c>
      <c r="Q28" s="21" t="s">
        <v>61</v>
      </c>
    </row>
    <row r="29" spans="2:18" x14ac:dyDescent="0.2">
      <c r="B29" s="18">
        <v>0</v>
      </c>
      <c r="C29" s="127">
        <v>0.24857678999999999</v>
      </c>
      <c r="D29" s="128">
        <v>7.7199089942822296E-3</v>
      </c>
      <c r="E29" s="129">
        <v>2</v>
      </c>
      <c r="F29" s="127">
        <v>0.24813619000000001</v>
      </c>
      <c r="G29" s="128">
        <v>2.5984590289415799E-2</v>
      </c>
      <c r="H29" s="129">
        <v>2</v>
      </c>
      <c r="I29" s="127">
        <v>0.16753689999999999</v>
      </c>
      <c r="J29" s="128">
        <v>0.10214331402507899</v>
      </c>
      <c r="K29" s="129">
        <v>2</v>
      </c>
      <c r="L29" s="127">
        <v>0.26378631000000002</v>
      </c>
      <c r="M29" s="128">
        <v>2.6784794749413299E-2</v>
      </c>
      <c r="N29" s="129">
        <v>2</v>
      </c>
      <c r="O29" s="127">
        <v>0.27672792000000002</v>
      </c>
      <c r="P29" s="128">
        <v>1.6550682741808701E-3</v>
      </c>
      <c r="Q29" s="129">
        <v>2</v>
      </c>
    </row>
    <row r="30" spans="2:18" x14ac:dyDescent="0.2">
      <c r="B30" s="18">
        <v>6</v>
      </c>
      <c r="C30" s="127">
        <v>0.55218336000000001</v>
      </c>
      <c r="D30" s="128">
        <v>3.22669794818168E-3</v>
      </c>
      <c r="E30" s="129">
        <v>2</v>
      </c>
      <c r="F30" s="127">
        <v>0.52955569000000002</v>
      </c>
      <c r="G30" s="128">
        <v>2.14583007880913E-2</v>
      </c>
      <c r="H30" s="129">
        <v>2</v>
      </c>
      <c r="I30" s="127">
        <v>0.52202421499999996</v>
      </c>
      <c r="J30" s="128">
        <v>4.9892499886368201E-2</v>
      </c>
      <c r="K30" s="129">
        <v>2</v>
      </c>
      <c r="L30" s="127">
        <v>0.51049719000000005</v>
      </c>
      <c r="M30" s="128">
        <v>1.9173766057298199E-2</v>
      </c>
      <c r="N30" s="129">
        <v>2</v>
      </c>
      <c r="O30" s="127">
        <v>0.54562272999999994</v>
      </c>
      <c r="P30" s="128">
        <v>2.0594230443616902E-2</v>
      </c>
      <c r="Q30" s="129">
        <v>2</v>
      </c>
    </row>
    <row r="31" spans="2:18" x14ac:dyDescent="0.2">
      <c r="B31" s="18">
        <v>12</v>
      </c>
      <c r="C31" s="127">
        <v>0.40249369000000002</v>
      </c>
      <c r="D31" s="128">
        <v>4.4909907308076299E-2</v>
      </c>
      <c r="E31" s="129">
        <v>2</v>
      </c>
      <c r="F31" s="127">
        <v>0.35761257000000002</v>
      </c>
      <c r="G31" s="128">
        <v>2.1893991702387199E-2</v>
      </c>
      <c r="H31" s="129">
        <v>2</v>
      </c>
      <c r="I31" s="127">
        <v>0.35299214000000001</v>
      </c>
      <c r="J31" s="128">
        <v>1.65544728341557E-2</v>
      </c>
      <c r="K31" s="129">
        <v>2</v>
      </c>
      <c r="L31" s="127">
        <v>0.31779143500000001</v>
      </c>
      <c r="M31" s="128">
        <v>3.0749478831916002E-2</v>
      </c>
      <c r="N31" s="129">
        <v>2</v>
      </c>
      <c r="O31" s="127">
        <v>0.355319155</v>
      </c>
      <c r="P31" s="128">
        <v>4.1342765729024504E-3</v>
      </c>
      <c r="Q31" s="129">
        <v>2</v>
      </c>
    </row>
    <row r="32" spans="2:18" x14ac:dyDescent="0.2">
      <c r="B32" s="18">
        <v>18</v>
      </c>
      <c r="C32" s="127">
        <v>0.30229363999999997</v>
      </c>
      <c r="D32" s="128">
        <v>3.8364460250938003E-2</v>
      </c>
      <c r="E32" s="129">
        <v>2</v>
      </c>
      <c r="F32" s="127">
        <v>0.28334421999999998</v>
      </c>
      <c r="G32" s="128">
        <v>9.1127113633210008E-3</v>
      </c>
      <c r="H32" s="129">
        <v>2</v>
      </c>
      <c r="I32" s="127">
        <v>0.27278206999999999</v>
      </c>
      <c r="J32" s="128">
        <v>9.6756532139592507E-3</v>
      </c>
      <c r="K32" s="129">
        <v>2</v>
      </c>
      <c r="L32" s="127">
        <v>0.25205369999999999</v>
      </c>
      <c r="M32" s="128">
        <v>1.52555318192517E-2</v>
      </c>
      <c r="N32" s="129">
        <v>2</v>
      </c>
      <c r="O32" s="127">
        <v>0.30975497000000002</v>
      </c>
      <c r="P32" s="128">
        <v>5.1149276123910496E-4</v>
      </c>
      <c r="Q32" s="129">
        <v>2</v>
      </c>
    </row>
    <row r="33" spans="2:17" x14ac:dyDescent="0.2">
      <c r="B33" s="18">
        <v>24</v>
      </c>
      <c r="C33" s="127">
        <v>0.29799458499999998</v>
      </c>
      <c r="D33" s="128">
        <v>4.5933578724132201E-2</v>
      </c>
      <c r="E33" s="129">
        <v>2</v>
      </c>
      <c r="F33" s="127">
        <v>0.287508555</v>
      </c>
      <c r="G33" s="128">
        <v>4.3676925213721298E-3</v>
      </c>
      <c r="H33" s="129">
        <v>2</v>
      </c>
      <c r="I33" s="127">
        <v>0.28325930999999999</v>
      </c>
      <c r="J33" s="128">
        <v>2.2008678502852E-2</v>
      </c>
      <c r="K33" s="129">
        <v>3</v>
      </c>
      <c r="L33" s="127">
        <v>0.28560090500000002</v>
      </c>
      <c r="M33" s="128">
        <v>3.9233812683067797E-2</v>
      </c>
      <c r="N33" s="129">
        <v>2</v>
      </c>
      <c r="O33" s="127">
        <v>0.31278445500000002</v>
      </c>
      <c r="P33" s="128">
        <v>9.2304092870495302E-3</v>
      </c>
      <c r="Q33" s="129">
        <v>2</v>
      </c>
    </row>
    <row r="34" spans="2:17" x14ac:dyDescent="0.2">
      <c r="B34" s="18">
        <v>30</v>
      </c>
      <c r="C34" s="127">
        <v>0.33035533500000003</v>
      </c>
      <c r="D34" s="128">
        <v>1.9596679552057999E-2</v>
      </c>
      <c r="E34" s="129">
        <v>2</v>
      </c>
      <c r="F34" s="127">
        <v>0.308532625</v>
      </c>
      <c r="G34" s="128">
        <v>1.9831728917192098E-3</v>
      </c>
      <c r="H34" s="129">
        <v>2</v>
      </c>
      <c r="I34" s="127">
        <v>0.38976101666666702</v>
      </c>
      <c r="J34" s="128">
        <v>3.1881425228321103E-2</v>
      </c>
      <c r="K34" s="129">
        <v>3</v>
      </c>
      <c r="L34" s="127">
        <v>0.32904916000000001</v>
      </c>
      <c r="M34" s="128">
        <v>4.4054223250026801E-2</v>
      </c>
      <c r="N34" s="129">
        <v>2</v>
      </c>
      <c r="O34" s="127">
        <v>0.39909481000000002</v>
      </c>
      <c r="P34" s="128">
        <v>1.1078609636375801E-2</v>
      </c>
      <c r="Q34" s="129">
        <v>2</v>
      </c>
    </row>
    <row r="35" spans="2:17" x14ac:dyDescent="0.2">
      <c r="B35" s="18">
        <v>36</v>
      </c>
      <c r="C35" s="127">
        <v>0.37835276499999998</v>
      </c>
      <c r="D35" s="128">
        <v>2.1487214384373999E-2</v>
      </c>
      <c r="E35" s="129">
        <v>2</v>
      </c>
      <c r="F35" s="127">
        <v>0.34051709000000002</v>
      </c>
      <c r="G35" s="128">
        <v>1.9493038911139501E-2</v>
      </c>
      <c r="H35" s="129">
        <v>2</v>
      </c>
      <c r="I35" s="127">
        <v>0.30754740000000003</v>
      </c>
      <c r="J35" s="128">
        <v>1.37899162469357E-2</v>
      </c>
      <c r="K35" s="129">
        <v>3</v>
      </c>
      <c r="L35" s="127">
        <v>0.31348034499999999</v>
      </c>
      <c r="M35" s="128">
        <v>1.9188806218533999E-2</v>
      </c>
      <c r="N35" s="129">
        <v>2</v>
      </c>
      <c r="O35" s="127">
        <v>0.37382873999999999</v>
      </c>
      <c r="P35" s="128">
        <v>1.0881369270831699E-2</v>
      </c>
      <c r="Q35" s="129">
        <v>2</v>
      </c>
    </row>
    <row r="36" spans="2:17" x14ac:dyDescent="0.2">
      <c r="B36" s="18">
        <v>42</v>
      </c>
      <c r="C36" s="127">
        <v>0.35696931999999998</v>
      </c>
      <c r="D36" s="128">
        <v>2.2742788540387901E-2</v>
      </c>
      <c r="E36" s="129">
        <v>2</v>
      </c>
      <c r="F36" s="127">
        <v>0.32943201</v>
      </c>
      <c r="G36" s="128">
        <v>3.3117006685616998E-2</v>
      </c>
      <c r="H36" s="129">
        <v>2</v>
      </c>
      <c r="I36" s="127">
        <v>0.28196727333333299</v>
      </c>
      <c r="J36" s="128">
        <v>1.01651861746863E-2</v>
      </c>
      <c r="K36" s="129">
        <v>3</v>
      </c>
      <c r="L36" s="127">
        <v>0.259814455</v>
      </c>
      <c r="M36" s="128">
        <v>5.7496033246602699E-2</v>
      </c>
      <c r="N36" s="129">
        <v>2</v>
      </c>
      <c r="O36" s="127">
        <v>0.343084795</v>
      </c>
      <c r="P36" s="128">
        <v>1.1315158067886201E-2</v>
      </c>
      <c r="Q36" s="129">
        <v>2</v>
      </c>
    </row>
    <row r="37" spans="2:17" x14ac:dyDescent="0.2">
      <c r="B37" s="18">
        <v>48</v>
      </c>
      <c r="C37" s="127">
        <v>0.32084463000000002</v>
      </c>
      <c r="D37" s="128">
        <v>4.88766490713122E-2</v>
      </c>
      <c r="E37" s="129">
        <v>2</v>
      </c>
      <c r="F37" s="127">
        <v>0.268673245</v>
      </c>
      <c r="G37" s="128">
        <v>0.100746544786997</v>
      </c>
      <c r="H37" s="129">
        <v>2</v>
      </c>
      <c r="I37" s="127">
        <v>0.28208222333333299</v>
      </c>
      <c r="J37" s="128">
        <v>2.6977570796263901E-2</v>
      </c>
      <c r="K37" s="129">
        <v>3</v>
      </c>
      <c r="L37" s="127"/>
      <c r="M37" s="128"/>
      <c r="N37" s="129"/>
      <c r="O37" s="127">
        <v>0.34303910999999998</v>
      </c>
      <c r="P37" s="128">
        <v>1.33700881557602E-2</v>
      </c>
      <c r="Q37" s="129">
        <v>2</v>
      </c>
    </row>
    <row r="38" spans="2:17" x14ac:dyDescent="0.2">
      <c r="B38" s="18">
        <v>54</v>
      </c>
      <c r="C38" s="127"/>
      <c r="D38" s="128"/>
      <c r="E38" s="129"/>
      <c r="F38" s="127"/>
      <c r="G38" s="128"/>
      <c r="H38" s="129"/>
      <c r="I38" s="127">
        <v>0.33487322000000003</v>
      </c>
      <c r="J38" s="128">
        <v>0</v>
      </c>
      <c r="K38" s="129">
        <v>1</v>
      </c>
      <c r="L38" s="127">
        <v>0.326061675</v>
      </c>
      <c r="M38" s="128">
        <v>4.0559779319148802E-2</v>
      </c>
      <c r="N38" s="129">
        <v>2</v>
      </c>
      <c r="O38" s="127"/>
      <c r="P38" s="128"/>
      <c r="Q38" s="129"/>
    </row>
    <row r="39" spans="2:17" x14ac:dyDescent="0.2">
      <c r="B39" s="19">
        <v>60</v>
      </c>
      <c r="C39" s="130"/>
      <c r="D39" s="131"/>
      <c r="E39" s="132"/>
      <c r="F39" s="130"/>
      <c r="G39" s="131"/>
      <c r="H39" s="132"/>
      <c r="I39" s="130">
        <v>0.37838538999999999</v>
      </c>
      <c r="J39" s="131">
        <v>0</v>
      </c>
      <c r="K39" s="132">
        <v>1</v>
      </c>
      <c r="L39" s="130">
        <v>0.29565851999999998</v>
      </c>
      <c r="M39" s="131">
        <v>1.54314882706821E-2</v>
      </c>
      <c r="N39" s="132">
        <v>2</v>
      </c>
      <c r="O39" s="130"/>
      <c r="P39" s="131"/>
      <c r="Q39" s="132"/>
    </row>
    <row r="42" spans="2:17" x14ac:dyDescent="0.2">
      <c r="B42" t="s">
        <v>261</v>
      </c>
    </row>
    <row r="43" spans="2:17" x14ac:dyDescent="0.2">
      <c r="B43" t="s">
        <v>62</v>
      </c>
    </row>
    <row r="45" spans="2:17" x14ac:dyDescent="0.2">
      <c r="B45" s="17"/>
      <c r="C45" s="113"/>
      <c r="D45" s="126">
        <v>25</v>
      </c>
      <c r="E45" s="4"/>
      <c r="F45" s="113"/>
      <c r="G45" s="126">
        <v>30</v>
      </c>
      <c r="H45" s="22"/>
    </row>
    <row r="46" spans="2:17" x14ac:dyDescent="0.2">
      <c r="B46" s="18" t="s">
        <v>12</v>
      </c>
      <c r="C46" s="133" t="s">
        <v>59</v>
      </c>
      <c r="D46" s="134" t="s">
        <v>60</v>
      </c>
      <c r="E46" s="135" t="s">
        <v>61</v>
      </c>
      <c r="F46" s="136" t="s">
        <v>59</v>
      </c>
      <c r="G46" s="137" t="s">
        <v>60</v>
      </c>
      <c r="H46" s="138" t="s">
        <v>61</v>
      </c>
    </row>
    <row r="47" spans="2:17" x14ac:dyDescent="0.2">
      <c r="B47" s="18">
        <v>0</v>
      </c>
      <c r="C47" s="127">
        <v>0.24835649000000001</v>
      </c>
      <c r="D47" s="128">
        <v>3.1155124779078298E-4</v>
      </c>
      <c r="E47" s="129">
        <v>2</v>
      </c>
      <c r="F47" s="127">
        <v>0.21566160500000001</v>
      </c>
      <c r="G47" s="128">
        <v>6.8058610496204305E-2</v>
      </c>
      <c r="H47" s="129">
        <v>2</v>
      </c>
    </row>
    <row r="48" spans="2:17" x14ac:dyDescent="0.2">
      <c r="B48" s="18">
        <v>6</v>
      </c>
      <c r="C48" s="127">
        <v>0.54086952499999996</v>
      </c>
      <c r="D48" s="128">
        <v>1.6000178899451399E-2</v>
      </c>
      <c r="E48" s="129">
        <v>2</v>
      </c>
      <c r="F48" s="127">
        <v>0.5162607025</v>
      </c>
      <c r="G48" s="128">
        <v>8.1508375444068002E-3</v>
      </c>
      <c r="H48" s="129">
        <v>2</v>
      </c>
    </row>
    <row r="49" spans="2:8" x14ac:dyDescent="0.2">
      <c r="B49" s="18">
        <v>12</v>
      </c>
      <c r="C49" s="127">
        <v>0.38005313000000002</v>
      </c>
      <c r="D49" s="128">
        <v>3.17357442992472E-2</v>
      </c>
      <c r="E49" s="129">
        <v>2</v>
      </c>
      <c r="F49" s="127">
        <v>0.33539178749999998</v>
      </c>
      <c r="G49" s="128">
        <v>2.4890657208047201E-2</v>
      </c>
      <c r="H49" s="129">
        <v>2</v>
      </c>
    </row>
    <row r="50" spans="2:8" x14ac:dyDescent="0.2">
      <c r="B50" s="18">
        <v>18</v>
      </c>
      <c r="C50" s="127">
        <v>0.29281892999999998</v>
      </c>
      <c r="D50" s="128">
        <v>1.3399263381552E-2</v>
      </c>
      <c r="E50" s="129">
        <v>2</v>
      </c>
      <c r="F50" s="127">
        <v>0.26241788500000002</v>
      </c>
      <c r="G50" s="128">
        <v>1.4657170989943799E-2</v>
      </c>
      <c r="H50" s="129">
        <v>2</v>
      </c>
    </row>
    <row r="51" spans="2:8" x14ac:dyDescent="0.2">
      <c r="B51" s="18">
        <v>24</v>
      </c>
      <c r="C51" s="127">
        <v>0.29275157000000002</v>
      </c>
      <c r="D51" s="128">
        <v>7.4147429207255602E-3</v>
      </c>
      <c r="E51" s="129">
        <v>2</v>
      </c>
      <c r="F51" s="127">
        <v>0.28443010749999997</v>
      </c>
      <c r="G51" s="128">
        <v>1.65575770329253E-3</v>
      </c>
      <c r="H51" s="129">
        <v>2</v>
      </c>
    </row>
    <row r="52" spans="2:8" x14ac:dyDescent="0.2">
      <c r="B52" s="18">
        <v>30</v>
      </c>
      <c r="C52" s="127">
        <v>0.31944398000000002</v>
      </c>
      <c r="D52" s="128">
        <v>1.54309862248675E-2</v>
      </c>
      <c r="E52" s="129">
        <v>2</v>
      </c>
      <c r="F52" s="127">
        <v>0.35940508833333401</v>
      </c>
      <c r="G52" s="128">
        <v>4.2929765547425898E-2</v>
      </c>
      <c r="H52" s="129">
        <v>2</v>
      </c>
    </row>
    <row r="53" spans="2:8" x14ac:dyDescent="0.2">
      <c r="B53" s="18">
        <v>36</v>
      </c>
      <c r="C53" s="127">
        <v>0.3594349275</v>
      </c>
      <c r="D53" s="128">
        <v>2.6753862363270299E-2</v>
      </c>
      <c r="E53" s="129">
        <v>2</v>
      </c>
      <c r="F53" s="127">
        <v>0.31051387250000001</v>
      </c>
      <c r="G53" s="128">
        <v>4.1952256419067998E-3</v>
      </c>
      <c r="H53" s="129">
        <v>2</v>
      </c>
    </row>
    <row r="54" spans="2:8" x14ac:dyDescent="0.2">
      <c r="B54" s="18">
        <v>42</v>
      </c>
      <c r="C54" s="127">
        <v>0.34320066500000002</v>
      </c>
      <c r="D54" s="128">
        <v>1.94718186366361E-2</v>
      </c>
      <c r="E54" s="129">
        <v>2</v>
      </c>
      <c r="F54" s="127">
        <v>0.27089086416666702</v>
      </c>
      <c r="G54" s="128">
        <v>1.56644080658934E-2</v>
      </c>
      <c r="H54" s="129">
        <v>2</v>
      </c>
    </row>
    <row r="55" spans="2:8" x14ac:dyDescent="0.2">
      <c r="B55" s="18">
        <v>48</v>
      </c>
      <c r="C55" s="127">
        <v>0.29475893749999998</v>
      </c>
      <c r="D55" s="128">
        <v>3.68907401173941E-2</v>
      </c>
      <c r="E55" s="129">
        <v>2</v>
      </c>
      <c r="F55" s="127">
        <v>0.28208222333333299</v>
      </c>
      <c r="G55" s="128">
        <v>0</v>
      </c>
      <c r="H55" s="129">
        <v>1</v>
      </c>
    </row>
    <row r="56" spans="2:8" x14ac:dyDescent="0.2">
      <c r="B56" s="18">
        <v>54</v>
      </c>
      <c r="C56" s="127"/>
      <c r="D56" s="128"/>
      <c r="E56" s="129"/>
      <c r="F56" s="127">
        <v>0.33046744750000001</v>
      </c>
      <c r="G56" s="128">
        <v>6.2307032222304404E-3</v>
      </c>
      <c r="H56" s="129">
        <v>2</v>
      </c>
    </row>
    <row r="57" spans="2:8" x14ac:dyDescent="0.2">
      <c r="B57" s="19">
        <v>60</v>
      </c>
      <c r="C57" s="130"/>
      <c r="D57" s="131"/>
      <c r="E57" s="132"/>
      <c r="F57" s="130">
        <v>0.33702195499999998</v>
      </c>
      <c r="G57" s="131">
        <v>5.8496730763338001E-2</v>
      </c>
      <c r="H57" s="132">
        <v>2</v>
      </c>
    </row>
    <row r="59" spans="2:8" x14ac:dyDescent="0.2">
      <c r="B59" s="10" t="s">
        <v>264</v>
      </c>
    </row>
    <row r="61" spans="2:8" x14ac:dyDescent="0.2">
      <c r="B61" s="17"/>
      <c r="C61" s="113"/>
      <c r="D61" s="126">
        <v>25</v>
      </c>
      <c r="E61" s="4"/>
      <c r="F61" s="113"/>
      <c r="G61" s="126">
        <v>30</v>
      </c>
      <c r="H61" s="22"/>
    </row>
    <row r="62" spans="2:8" x14ac:dyDescent="0.2">
      <c r="B62" s="18" t="s">
        <v>12</v>
      </c>
      <c r="C62" s="133"/>
      <c r="D62" s="139" t="s">
        <v>247</v>
      </c>
      <c r="E62" s="135"/>
      <c r="F62" s="136"/>
      <c r="G62" s="140" t="s">
        <v>247</v>
      </c>
      <c r="H62" s="138"/>
    </row>
    <row r="63" spans="2:8" x14ac:dyDescent="0.2">
      <c r="B63" s="18">
        <v>0</v>
      </c>
      <c r="C63" s="5"/>
      <c r="D63">
        <f>D47/C47*100</f>
        <v>0.12544518075238661</v>
      </c>
      <c r="E63" s="6"/>
      <c r="F63" s="5"/>
      <c r="G63">
        <f>G47/F47*100</f>
        <v>31.558056194659361</v>
      </c>
      <c r="H63" s="6"/>
    </row>
    <row r="64" spans="2:8" x14ac:dyDescent="0.2">
      <c r="B64" s="18">
        <v>6</v>
      </c>
      <c r="C64" s="5"/>
      <c r="D64">
        <f t="shared" ref="D64:D71" si="0">D48/C48*100</f>
        <v>2.9582326531433623</v>
      </c>
      <c r="E64" s="6"/>
      <c r="F64" s="5"/>
      <c r="G64">
        <f t="shared" ref="G64:G73" si="1">G48/F48*100</f>
        <v>1.5788219992217596</v>
      </c>
      <c r="H64" s="6"/>
    </row>
    <row r="65" spans="2:8" x14ac:dyDescent="0.2">
      <c r="B65" s="18">
        <v>12</v>
      </c>
      <c r="C65" s="5"/>
      <c r="D65">
        <f t="shared" si="0"/>
        <v>8.3503441477372391</v>
      </c>
      <c r="E65" s="6"/>
      <c r="F65" s="5"/>
      <c r="G65">
        <f t="shared" si="1"/>
        <v>7.4213675276849775</v>
      </c>
      <c r="H65" s="6"/>
    </row>
    <row r="66" spans="2:8" x14ac:dyDescent="0.2">
      <c r="B66" s="18">
        <v>18</v>
      </c>
      <c r="C66" s="5"/>
      <c r="D66">
        <f t="shared" si="0"/>
        <v>4.5759553118891603</v>
      </c>
      <c r="E66" s="6"/>
      <c r="F66" s="5"/>
      <c r="G66">
        <f t="shared" si="1"/>
        <v>5.5854314159813452</v>
      </c>
      <c r="H66" s="6"/>
    </row>
    <row r="67" spans="2:8" x14ac:dyDescent="0.2">
      <c r="B67" s="18">
        <v>24</v>
      </c>
      <c r="C67" s="5"/>
      <c r="D67">
        <f t="shared" si="0"/>
        <v>2.5327764837351889</v>
      </c>
      <c r="E67" s="6"/>
      <c r="F67" s="5"/>
      <c r="G67">
        <f t="shared" si="1"/>
        <v>0.58213165893224939</v>
      </c>
      <c r="H67" s="6"/>
    </row>
    <row r="68" spans="2:8" x14ac:dyDescent="0.2">
      <c r="B68" s="18">
        <v>30</v>
      </c>
      <c r="C68" s="5"/>
      <c r="D68">
        <f t="shared" si="0"/>
        <v>4.8305766240664481</v>
      </c>
      <c r="E68" s="6"/>
      <c r="F68" s="5"/>
      <c r="G68">
        <f t="shared" si="1"/>
        <v>11.944673834893022</v>
      </c>
      <c r="H68" s="6"/>
    </row>
    <row r="69" spans="2:8" x14ac:dyDescent="0.2">
      <c r="B69" s="18">
        <v>36</v>
      </c>
      <c r="C69" s="5"/>
      <c r="D69">
        <f t="shared" si="0"/>
        <v>7.443311797591039</v>
      </c>
      <c r="E69" s="6"/>
      <c r="F69" s="5"/>
      <c r="G69">
        <f t="shared" si="1"/>
        <v>1.3510590068425363</v>
      </c>
      <c r="H69" s="6"/>
    </row>
    <row r="70" spans="2:8" x14ac:dyDescent="0.2">
      <c r="B70" s="18">
        <v>42</v>
      </c>
      <c r="C70" s="5"/>
      <c r="D70">
        <f t="shared" si="0"/>
        <v>5.6735958354381681</v>
      </c>
      <c r="E70" s="6"/>
      <c r="F70" s="5"/>
      <c r="G70">
        <f t="shared" si="1"/>
        <v>5.7825531008885527</v>
      </c>
      <c r="H70" s="6"/>
    </row>
    <row r="71" spans="2:8" x14ac:dyDescent="0.2">
      <c r="B71" s="18">
        <v>48</v>
      </c>
      <c r="C71" s="5"/>
      <c r="D71">
        <f t="shared" si="0"/>
        <v>12.515562863091844</v>
      </c>
      <c r="E71" s="6"/>
      <c r="F71" s="5"/>
      <c r="G71">
        <f t="shared" si="1"/>
        <v>0</v>
      </c>
      <c r="H71" s="6"/>
    </row>
    <row r="72" spans="2:8" x14ac:dyDescent="0.2">
      <c r="B72" s="18">
        <v>54</v>
      </c>
      <c r="C72" s="5"/>
      <c r="E72" s="6"/>
      <c r="F72" s="5"/>
      <c r="G72">
        <f t="shared" si="1"/>
        <v>1.885421172150531</v>
      </c>
      <c r="H72" s="6"/>
    </row>
    <row r="73" spans="2:8" x14ac:dyDescent="0.2">
      <c r="B73" s="19">
        <v>60</v>
      </c>
      <c r="C73" s="7"/>
      <c r="D73" s="8"/>
      <c r="E73" s="9"/>
      <c r="F73" s="7"/>
      <c r="G73" s="8">
        <f t="shared" si="1"/>
        <v>17.356949568267151</v>
      </c>
      <c r="H73" s="9"/>
    </row>
  </sheetData>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B80C3-B331-4D7E-86CB-B66924364CC9}">
  <dimension ref="A1:S65"/>
  <sheetViews>
    <sheetView zoomScale="70" zoomScaleNormal="70" workbookViewId="0">
      <selection activeCell="A2" sqref="A2"/>
    </sheetView>
  </sheetViews>
  <sheetFormatPr baseColWidth="10" defaultColWidth="14.83203125" defaultRowHeight="16" x14ac:dyDescent="0.2"/>
  <cols>
    <col min="1" max="1" width="87.83203125" style="44" customWidth="1"/>
    <col min="2" max="2" width="25.6640625" style="44" customWidth="1"/>
    <col min="3" max="3" width="30.83203125" style="44" customWidth="1"/>
    <col min="4" max="4" width="41" style="44" customWidth="1"/>
    <col min="5" max="5" width="38.5" style="44" customWidth="1"/>
    <col min="6" max="6" width="41" style="44" customWidth="1"/>
    <col min="7" max="7" width="28" style="44" customWidth="1"/>
    <col min="8" max="16384" width="14.83203125" style="44"/>
  </cols>
  <sheetData>
    <row r="1" spans="1:15" x14ac:dyDescent="0.2">
      <c r="G1" s="60"/>
    </row>
    <row r="2" spans="1:15" ht="91.5" customHeight="1" x14ac:dyDescent="0.2">
      <c r="A2" s="100" t="s">
        <v>233</v>
      </c>
      <c r="G2" s="60"/>
    </row>
    <row r="3" spans="1:15" x14ac:dyDescent="0.2">
      <c r="G3" s="60"/>
    </row>
    <row r="4" spans="1:15" x14ac:dyDescent="0.2">
      <c r="G4" s="60"/>
    </row>
    <row r="5" spans="1:15" x14ac:dyDescent="0.2">
      <c r="G5" s="60"/>
    </row>
    <row r="6" spans="1:15" x14ac:dyDescent="0.2">
      <c r="G6" s="60"/>
    </row>
    <row r="7" spans="1:15" ht="21" x14ac:dyDescent="0.25">
      <c r="A7" s="57" t="s">
        <v>142</v>
      </c>
      <c r="G7" s="61" t="s">
        <v>141</v>
      </c>
    </row>
    <row r="8" spans="1:15" x14ac:dyDescent="0.2">
      <c r="G8" s="60"/>
    </row>
    <row r="9" spans="1:15" x14ac:dyDescent="0.2">
      <c r="G9" s="60"/>
    </row>
    <row r="10" spans="1:15" x14ac:dyDescent="0.2">
      <c r="G10" s="60"/>
    </row>
    <row r="11" spans="1:15" x14ac:dyDescent="0.2">
      <c r="G11" s="60"/>
    </row>
    <row r="12" spans="1:15" x14ac:dyDescent="0.2">
      <c r="G12" s="60"/>
    </row>
    <row r="13" spans="1:15" x14ac:dyDescent="0.2">
      <c r="G13" s="60"/>
    </row>
    <row r="14" spans="1:15" x14ac:dyDescent="0.2">
      <c r="G14" s="60"/>
    </row>
    <row r="15" spans="1:15" x14ac:dyDescent="0.2">
      <c r="G15" s="60"/>
    </row>
    <row r="16" spans="1:15" ht="18" x14ac:dyDescent="0.2">
      <c r="D16" s="99" t="s">
        <v>140</v>
      </c>
      <c r="G16" s="60"/>
      <c r="O16" s="99" t="s">
        <v>139</v>
      </c>
    </row>
    <row r="17" spans="4:15" ht="18" x14ac:dyDescent="0.2">
      <c r="D17" s="98" t="s">
        <v>232</v>
      </c>
      <c r="G17" s="60"/>
      <c r="O17" s="98" t="s">
        <v>232</v>
      </c>
    </row>
    <row r="18" spans="4:15" x14ac:dyDescent="0.2">
      <c r="G18" s="60"/>
    </row>
    <row r="19" spans="4:15" x14ac:dyDescent="0.2">
      <c r="G19" s="60"/>
    </row>
    <row r="20" spans="4:15" x14ac:dyDescent="0.2">
      <c r="G20" s="60"/>
    </row>
    <row r="21" spans="4:15" x14ac:dyDescent="0.2">
      <c r="G21" s="60"/>
    </row>
    <row r="22" spans="4:15" x14ac:dyDescent="0.2">
      <c r="G22" s="60"/>
    </row>
    <row r="23" spans="4:15" x14ac:dyDescent="0.2">
      <c r="G23" s="60"/>
    </row>
    <row r="24" spans="4:15" x14ac:dyDescent="0.2">
      <c r="G24" s="60"/>
    </row>
    <row r="25" spans="4:15" x14ac:dyDescent="0.2">
      <c r="G25" s="60"/>
    </row>
    <row r="26" spans="4:15" x14ac:dyDescent="0.2">
      <c r="G26" s="60"/>
    </row>
    <row r="27" spans="4:15" x14ac:dyDescent="0.2">
      <c r="G27" s="60"/>
    </row>
    <row r="28" spans="4:15" x14ac:dyDescent="0.2">
      <c r="G28" s="60"/>
    </row>
    <row r="29" spans="4:15" x14ac:dyDescent="0.2">
      <c r="G29" s="60"/>
    </row>
    <row r="30" spans="4:15" x14ac:dyDescent="0.2">
      <c r="G30" s="60"/>
    </row>
    <row r="31" spans="4:15" x14ac:dyDescent="0.2">
      <c r="G31" s="60"/>
    </row>
    <row r="32" spans="4:15" x14ac:dyDescent="0.2">
      <c r="G32" s="60"/>
    </row>
    <row r="33" spans="1:19" x14ac:dyDescent="0.2">
      <c r="G33" s="60"/>
    </row>
    <row r="34" spans="1:19" x14ac:dyDescent="0.2">
      <c r="G34" s="60"/>
    </row>
    <row r="35" spans="1:19" x14ac:dyDescent="0.2">
      <c r="G35" s="60"/>
    </row>
    <row r="36" spans="1:19" x14ac:dyDescent="0.2">
      <c r="G36" s="60"/>
    </row>
    <row r="37" spans="1:19" x14ac:dyDescent="0.2">
      <c r="G37" s="60"/>
    </row>
    <row r="38" spans="1:19" x14ac:dyDescent="0.2">
      <c r="G38" s="60"/>
    </row>
    <row r="39" spans="1:19" x14ac:dyDescent="0.2">
      <c r="G39" s="60"/>
    </row>
    <row r="40" spans="1:19" x14ac:dyDescent="0.2">
      <c r="G40" s="60"/>
    </row>
    <row r="41" spans="1:19" x14ac:dyDescent="0.2">
      <c r="A41" s="58"/>
      <c r="B41" s="58"/>
      <c r="C41" s="58"/>
      <c r="D41" s="58"/>
      <c r="E41" s="58"/>
      <c r="F41" s="58"/>
      <c r="G41" s="59"/>
      <c r="H41" s="58"/>
      <c r="I41" s="58"/>
      <c r="J41" s="58"/>
      <c r="K41" s="58"/>
      <c r="L41" s="58"/>
      <c r="M41" s="58"/>
      <c r="N41" s="58"/>
      <c r="O41" s="58"/>
      <c r="P41" s="58"/>
      <c r="Q41" s="58"/>
      <c r="R41" s="58"/>
      <c r="S41" s="58"/>
    </row>
    <row r="43" spans="1:19" ht="21" x14ac:dyDescent="0.25">
      <c r="A43" s="57" t="s">
        <v>138</v>
      </c>
    </row>
    <row r="45" spans="1:19" x14ac:dyDescent="0.2">
      <c r="A45" s="56"/>
      <c r="B45" s="55"/>
      <c r="C45" s="52" t="s">
        <v>137</v>
      </c>
      <c r="D45" s="54"/>
      <c r="E45" s="52" t="s">
        <v>137</v>
      </c>
      <c r="F45" s="53" t="s">
        <v>136</v>
      </c>
      <c r="G45" s="52" t="s">
        <v>136</v>
      </c>
    </row>
    <row r="46" spans="1:19" x14ac:dyDescent="0.2">
      <c r="A46" s="51" t="s">
        <v>135</v>
      </c>
      <c r="B46" s="49" t="s">
        <v>134</v>
      </c>
      <c r="C46" s="49" t="s">
        <v>133</v>
      </c>
      <c r="D46" s="50" t="s">
        <v>132</v>
      </c>
      <c r="E46" s="49" t="s">
        <v>131</v>
      </c>
      <c r="F46" s="50" t="s">
        <v>130</v>
      </c>
      <c r="G46" s="49" t="s">
        <v>129</v>
      </c>
    </row>
    <row r="47" spans="1:19" x14ac:dyDescent="0.2">
      <c r="A47" s="46">
        <v>0</v>
      </c>
      <c r="B47" s="48">
        <v>37.108395299999998</v>
      </c>
      <c r="C47" s="48">
        <v>0.91567206000000001</v>
      </c>
      <c r="D47" s="48">
        <v>12.9810877</v>
      </c>
      <c r="E47" s="48">
        <v>0.51397362999999996</v>
      </c>
      <c r="F47" s="47">
        <f t="shared" ref="F47:F65" si="0">B47/100</f>
        <v>0.37108395299999997</v>
      </c>
      <c r="G47" s="47">
        <f t="shared" ref="G47:G64" si="1">D47/100</f>
        <v>0.12981087699999999</v>
      </c>
    </row>
    <row r="48" spans="1:19" x14ac:dyDescent="0.2">
      <c r="A48" s="46">
        <v>4</v>
      </c>
      <c r="B48" s="46">
        <v>50.606121000000002</v>
      </c>
      <c r="C48" s="46">
        <v>0.95729249999999999</v>
      </c>
      <c r="D48" s="46">
        <v>36.6576892</v>
      </c>
      <c r="E48" s="46">
        <v>0.77609333999999996</v>
      </c>
      <c r="F48" s="45">
        <f t="shared" si="0"/>
        <v>0.50606121000000004</v>
      </c>
      <c r="G48" s="45">
        <f t="shared" si="1"/>
        <v>0.36657689199999999</v>
      </c>
    </row>
    <row r="49" spans="1:7" x14ac:dyDescent="0.2">
      <c r="A49" s="46">
        <v>8</v>
      </c>
      <c r="B49" s="46">
        <v>59.491249799999999</v>
      </c>
      <c r="C49" s="46">
        <v>1.15752316</v>
      </c>
      <c r="D49" s="46">
        <v>57.331295599999997</v>
      </c>
      <c r="E49" s="46">
        <v>0.86831692999999999</v>
      </c>
      <c r="F49" s="45">
        <f t="shared" si="0"/>
        <v>0.59491249800000001</v>
      </c>
      <c r="G49" s="45">
        <f t="shared" si="1"/>
        <v>0.57331295599999998</v>
      </c>
    </row>
    <row r="50" spans="1:7" x14ac:dyDescent="0.2">
      <c r="A50" s="46">
        <v>12</v>
      </c>
      <c r="B50" s="46">
        <v>52.794384700000002</v>
      </c>
      <c r="C50" s="46">
        <v>1.2165583</v>
      </c>
      <c r="D50" s="46">
        <v>42.855805199999999</v>
      </c>
      <c r="E50" s="46">
        <v>0.92586698000000001</v>
      </c>
      <c r="F50" s="45">
        <f t="shared" si="0"/>
        <v>0.52794384699999997</v>
      </c>
      <c r="G50" s="45">
        <f t="shared" si="1"/>
        <v>0.42855805199999997</v>
      </c>
    </row>
    <row r="51" spans="1:7" x14ac:dyDescent="0.2">
      <c r="A51" s="46">
        <v>16</v>
      </c>
      <c r="B51" s="46">
        <v>40.425452900000003</v>
      </c>
      <c r="C51" s="46">
        <v>1.0646340400000001</v>
      </c>
      <c r="D51" s="46">
        <v>16.352791499999999</v>
      </c>
      <c r="E51" s="46">
        <v>0.96712697000000003</v>
      </c>
      <c r="F51" s="45">
        <f t="shared" si="0"/>
        <v>0.40425452900000003</v>
      </c>
      <c r="G51" s="45">
        <f t="shared" si="1"/>
        <v>0.163527915</v>
      </c>
    </row>
    <row r="52" spans="1:7" x14ac:dyDescent="0.2">
      <c r="A52" s="46">
        <v>20</v>
      </c>
      <c r="B52" s="46">
        <v>38.418213399999999</v>
      </c>
      <c r="C52" s="46">
        <v>0.93191928000000002</v>
      </c>
      <c r="D52" s="46">
        <v>10.835036799999999</v>
      </c>
      <c r="E52" s="46">
        <v>0.79050025000000002</v>
      </c>
      <c r="F52" s="45">
        <f t="shared" si="0"/>
        <v>0.38418213400000001</v>
      </c>
      <c r="G52" s="45">
        <f t="shared" si="1"/>
        <v>0.10835036799999999</v>
      </c>
    </row>
    <row r="53" spans="1:7" x14ac:dyDescent="0.2">
      <c r="A53" s="46">
        <v>24</v>
      </c>
      <c r="B53" s="46">
        <v>41.9175836</v>
      </c>
      <c r="C53" s="46">
        <v>0.87650877999999999</v>
      </c>
      <c r="D53" s="46">
        <v>10.818435300000001</v>
      </c>
      <c r="E53" s="46">
        <v>0.85099948000000003</v>
      </c>
      <c r="F53" s="45">
        <f t="shared" si="0"/>
        <v>0.41917583600000002</v>
      </c>
      <c r="G53" s="45">
        <f t="shared" si="1"/>
        <v>0.10818435300000001</v>
      </c>
    </row>
    <row r="54" spans="1:7" x14ac:dyDescent="0.2">
      <c r="A54" s="46">
        <v>28</v>
      </c>
      <c r="B54" s="46">
        <v>48.428766099999997</v>
      </c>
      <c r="C54" s="46">
        <v>0.91286316000000001</v>
      </c>
      <c r="D54" s="46">
        <v>26.583266900000002</v>
      </c>
      <c r="E54" s="46">
        <v>0.92941152000000005</v>
      </c>
      <c r="F54" s="45">
        <f t="shared" si="0"/>
        <v>0.48428766099999998</v>
      </c>
      <c r="G54" s="45">
        <f t="shared" si="1"/>
        <v>0.26583266900000002</v>
      </c>
    </row>
    <row r="55" spans="1:7" x14ac:dyDescent="0.2">
      <c r="A55" s="46">
        <v>32</v>
      </c>
      <c r="B55" s="46">
        <v>60.411429499999997</v>
      </c>
      <c r="C55" s="46">
        <v>0.94378629999999997</v>
      </c>
      <c r="D55" s="46">
        <v>51.467076800000001</v>
      </c>
      <c r="E55" s="46">
        <v>1.1242193</v>
      </c>
      <c r="F55" s="45">
        <f t="shared" si="0"/>
        <v>0.60411429500000002</v>
      </c>
      <c r="G55" s="45">
        <f t="shared" si="1"/>
        <v>0.514670768</v>
      </c>
    </row>
    <row r="56" spans="1:7" x14ac:dyDescent="0.2">
      <c r="A56" s="46">
        <v>36</v>
      </c>
      <c r="B56" s="46">
        <v>57.987067400000001</v>
      </c>
      <c r="C56" s="46">
        <v>0.95870838000000003</v>
      </c>
      <c r="D56" s="46">
        <v>45.690108899999998</v>
      </c>
      <c r="E56" s="46">
        <v>1.3425119700000001</v>
      </c>
      <c r="F56" s="45">
        <f t="shared" si="0"/>
        <v>0.57987067400000003</v>
      </c>
      <c r="G56" s="45">
        <f t="shared" si="1"/>
        <v>0.45690108899999998</v>
      </c>
    </row>
    <row r="57" spans="1:7" x14ac:dyDescent="0.2">
      <c r="A57" s="46">
        <v>40</v>
      </c>
      <c r="B57" s="46">
        <v>43.8974665</v>
      </c>
      <c r="C57" s="46">
        <v>0.71841641000000001</v>
      </c>
      <c r="D57" s="46">
        <v>20.469261800000002</v>
      </c>
      <c r="E57" s="46">
        <v>1.1640602099999999</v>
      </c>
      <c r="F57" s="45">
        <f t="shared" si="0"/>
        <v>0.43897466499999999</v>
      </c>
      <c r="G57" s="45">
        <f t="shared" si="1"/>
        <v>0.20469261800000002</v>
      </c>
    </row>
    <row r="58" spans="1:7" x14ac:dyDescent="0.2">
      <c r="A58" s="46">
        <v>44</v>
      </c>
      <c r="B58" s="46">
        <v>50.1423512</v>
      </c>
      <c r="C58" s="46">
        <v>0.84092628999999997</v>
      </c>
      <c r="D58" s="46">
        <v>18.924454799999999</v>
      </c>
      <c r="E58" s="46">
        <v>0.98019761000000005</v>
      </c>
      <c r="F58" s="45">
        <f t="shared" si="0"/>
        <v>0.50142351200000002</v>
      </c>
      <c r="G58" s="45">
        <f t="shared" si="1"/>
        <v>0.18924454799999998</v>
      </c>
    </row>
    <row r="59" spans="1:7" x14ac:dyDescent="0.2">
      <c r="A59" s="46">
        <v>48</v>
      </c>
      <c r="B59" s="46">
        <v>41.428588400000002</v>
      </c>
      <c r="C59" s="46">
        <v>0.82275410999999998</v>
      </c>
      <c r="D59" s="46">
        <v>14.050713699999999</v>
      </c>
      <c r="E59" s="46">
        <v>0.85990648999999997</v>
      </c>
      <c r="F59" s="45">
        <f t="shared" si="0"/>
        <v>0.41428588400000005</v>
      </c>
      <c r="G59" s="45">
        <f t="shared" si="1"/>
        <v>0.140507137</v>
      </c>
    </row>
    <row r="60" spans="1:7" x14ac:dyDescent="0.2">
      <c r="A60" s="46">
        <v>52</v>
      </c>
      <c r="B60" s="46">
        <v>42.638407299999997</v>
      </c>
      <c r="C60" s="46">
        <v>0.94309449000000001</v>
      </c>
      <c r="D60" s="46">
        <v>23.811893900000001</v>
      </c>
      <c r="E60" s="46">
        <v>0.92734008999999995</v>
      </c>
      <c r="F60" s="45">
        <f t="shared" si="0"/>
        <v>0.42638407299999997</v>
      </c>
      <c r="G60" s="45">
        <f t="shared" si="1"/>
        <v>0.238118939</v>
      </c>
    </row>
    <row r="61" spans="1:7" x14ac:dyDescent="0.2">
      <c r="A61" s="46">
        <v>56</v>
      </c>
      <c r="B61" s="46">
        <v>58.104916799999998</v>
      </c>
      <c r="C61" s="46">
        <v>1.0894571099999999</v>
      </c>
      <c r="D61" s="46">
        <v>48.811050000000002</v>
      </c>
      <c r="E61" s="46">
        <v>1.22130268</v>
      </c>
      <c r="F61" s="45">
        <f t="shared" si="0"/>
        <v>0.58104916799999995</v>
      </c>
      <c r="G61" s="45">
        <f t="shared" si="1"/>
        <v>0.4881105</v>
      </c>
    </row>
    <row r="62" spans="1:7" x14ac:dyDescent="0.2">
      <c r="A62" s="46">
        <v>60</v>
      </c>
      <c r="B62" s="46">
        <v>54.357132</v>
      </c>
      <c r="C62" s="46">
        <v>1.15950508</v>
      </c>
      <c r="D62" s="46">
        <v>43.8444918</v>
      </c>
      <c r="E62" s="46">
        <v>1.2676835500000001</v>
      </c>
      <c r="F62" s="45">
        <f t="shared" si="0"/>
        <v>0.54357131999999997</v>
      </c>
      <c r="G62" s="45">
        <f t="shared" si="1"/>
        <v>0.43844491800000002</v>
      </c>
    </row>
    <row r="63" spans="1:7" x14ac:dyDescent="0.2">
      <c r="A63" s="46">
        <v>64</v>
      </c>
      <c r="B63" s="46">
        <v>50.272257699999997</v>
      </c>
      <c r="C63" s="46">
        <v>1.1643967</v>
      </c>
      <c r="D63" s="46">
        <v>33.658550200000001</v>
      </c>
      <c r="E63" s="46">
        <v>1.28855067</v>
      </c>
      <c r="F63" s="45">
        <f t="shared" si="0"/>
        <v>0.502722577</v>
      </c>
      <c r="G63" s="45">
        <f t="shared" si="1"/>
        <v>0.33658550199999998</v>
      </c>
    </row>
    <row r="64" spans="1:7" x14ac:dyDescent="0.2">
      <c r="A64" s="46">
        <v>68</v>
      </c>
      <c r="B64" s="46">
        <v>44.091709899999998</v>
      </c>
      <c r="C64" s="46">
        <v>1.1899123700000001</v>
      </c>
      <c r="D64" s="46">
        <v>26.399376199999999</v>
      </c>
      <c r="E64" s="46">
        <v>1.20193832</v>
      </c>
      <c r="F64" s="45">
        <f t="shared" si="0"/>
        <v>0.44091709899999998</v>
      </c>
      <c r="G64" s="45">
        <f t="shared" si="1"/>
        <v>0.26399376199999997</v>
      </c>
    </row>
    <row r="65" spans="1:7" x14ac:dyDescent="0.2">
      <c r="A65" s="46">
        <v>72</v>
      </c>
      <c r="B65" s="46">
        <v>40.360347099999998</v>
      </c>
      <c r="C65" s="46">
        <v>1.13607148</v>
      </c>
      <c r="D65" s="46"/>
      <c r="E65" s="46"/>
      <c r="F65" s="45">
        <f t="shared" si="0"/>
        <v>0.40360347099999999</v>
      </c>
      <c r="G65" s="45"/>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81B5D-47AE-4E71-9090-D7484FA7DE35}">
  <dimension ref="A1:K32"/>
  <sheetViews>
    <sheetView workbookViewId="0">
      <selection activeCell="A23" sqref="A23"/>
    </sheetView>
  </sheetViews>
  <sheetFormatPr baseColWidth="10" defaultColWidth="9.1640625" defaultRowHeight="15" x14ac:dyDescent="0.2"/>
  <cols>
    <col min="1" max="1" width="39.1640625" customWidth="1"/>
    <col min="2" max="10" width="25.6640625" customWidth="1"/>
  </cols>
  <sheetData>
    <row r="1" spans="1:11" ht="21" x14ac:dyDescent="0.25">
      <c r="A1" s="70" t="s">
        <v>171</v>
      </c>
      <c r="B1" s="62"/>
      <c r="C1" s="62"/>
      <c r="D1" s="62"/>
      <c r="E1" s="62"/>
      <c r="F1" s="62"/>
      <c r="G1" s="62"/>
      <c r="H1" s="62"/>
      <c r="I1" s="62"/>
      <c r="J1" s="62"/>
    </row>
    <row r="2" spans="1:11" ht="16" x14ac:dyDescent="0.2">
      <c r="A2" s="67"/>
      <c r="B2" s="66" t="s">
        <v>158</v>
      </c>
      <c r="C2" s="66" t="s">
        <v>157</v>
      </c>
      <c r="D2" s="66" t="s">
        <v>156</v>
      </c>
      <c r="E2" s="66" t="s">
        <v>155</v>
      </c>
      <c r="F2" s="66" t="s">
        <v>154</v>
      </c>
      <c r="G2" s="66" t="s">
        <v>153</v>
      </c>
      <c r="H2" s="66" t="s">
        <v>170</v>
      </c>
      <c r="I2" s="66" t="s">
        <v>160</v>
      </c>
      <c r="J2" s="66" t="s">
        <v>151</v>
      </c>
    </row>
    <row r="3" spans="1:11" ht="16" x14ac:dyDescent="0.2">
      <c r="A3" s="66" t="s">
        <v>150</v>
      </c>
      <c r="B3" s="65">
        <v>28.838611111111099</v>
      </c>
      <c r="C3" s="65">
        <v>23.956388888888888</v>
      </c>
      <c r="D3" s="65">
        <v>32.250277777777782</v>
      </c>
      <c r="E3" s="65">
        <v>22.049722222222229</v>
      </c>
      <c r="F3" s="65">
        <v>23.87305555555556</v>
      </c>
      <c r="G3" s="65">
        <v>21.781944444444441</v>
      </c>
      <c r="H3" s="65">
        <v>21.313611111111111</v>
      </c>
      <c r="I3" s="65">
        <v>32.283749999999998</v>
      </c>
      <c r="J3" s="65">
        <v>21.816388888888891</v>
      </c>
    </row>
    <row r="4" spans="1:11" ht="16" x14ac:dyDescent="0.2">
      <c r="A4" s="66" t="s">
        <v>149</v>
      </c>
      <c r="B4" s="65">
        <v>3.3333333333332799E-2</v>
      </c>
      <c r="C4" s="65">
        <v>0.2625057318598184</v>
      </c>
      <c r="D4" s="65">
        <v>3.4073139379289579</v>
      </c>
      <c r="E4" s="65">
        <v>0.21473497877875181</v>
      </c>
      <c r="F4" s="65">
        <v>1.3153094270508709</v>
      </c>
      <c r="G4" s="65">
        <v>0.32869269673798551</v>
      </c>
      <c r="H4" s="65">
        <v>0.42470396370898561</v>
      </c>
      <c r="I4" s="65">
        <v>3.4201756907213441</v>
      </c>
      <c r="J4" s="65">
        <v>0.2068278940998465</v>
      </c>
    </row>
    <row r="5" spans="1:11" ht="16" x14ac:dyDescent="0.2">
      <c r="A5" s="66" t="s">
        <v>148</v>
      </c>
      <c r="B5" s="65">
        <v>5.043664377024843</v>
      </c>
      <c r="C5" s="65">
        <v>1.3873440489291551</v>
      </c>
      <c r="D5" s="65">
        <v>0.75490006892749761</v>
      </c>
      <c r="E5" s="65">
        <v>1.583471649913242</v>
      </c>
      <c r="F5" s="65">
        <v>1.712905113589116</v>
      </c>
      <c r="G5" s="65">
        <v>1.7025081915157829</v>
      </c>
      <c r="H5" s="65">
        <v>1.645742934827638</v>
      </c>
      <c r="I5" s="65">
        <v>0.47037803758648128</v>
      </c>
      <c r="J5" s="65">
        <v>1.9264042650559721</v>
      </c>
    </row>
    <row r="6" spans="1:11" ht="16" x14ac:dyDescent="0.2">
      <c r="A6" s="66" t="s">
        <v>147</v>
      </c>
      <c r="B6" s="65">
        <v>9.7069124079697006E-2</v>
      </c>
      <c r="C6" s="65">
        <v>4.5085043001930503E-2</v>
      </c>
      <c r="D6" s="65">
        <v>0.22972352498193849</v>
      </c>
      <c r="E6" s="65">
        <v>6.9874519350851497E-2</v>
      </c>
      <c r="F6" s="65">
        <v>0.4625187093227261</v>
      </c>
      <c r="G6" s="65">
        <v>0.32671573422228578</v>
      </c>
      <c r="H6" s="65">
        <v>4.5495136352089197E-2</v>
      </c>
      <c r="I6" s="65">
        <v>7.2300402369229494E-2</v>
      </c>
      <c r="J6" s="65">
        <v>0.4439114753088424</v>
      </c>
    </row>
    <row r="7" spans="1:11" ht="16" x14ac:dyDescent="0.2">
      <c r="A7" s="64" t="s">
        <v>146</v>
      </c>
      <c r="B7" s="63">
        <v>0</v>
      </c>
      <c r="C7" s="63">
        <v>-4.882222222222218</v>
      </c>
      <c r="D7" s="63">
        <v>3.411666666666676</v>
      </c>
      <c r="E7" s="63">
        <v>-6.7888888888888843</v>
      </c>
      <c r="F7" s="63">
        <v>-4.9655555555555502</v>
      </c>
      <c r="G7" s="63">
        <v>-7.0566666666666613</v>
      </c>
      <c r="H7" s="63">
        <v>-7.524999999999995</v>
      </c>
      <c r="I7" s="63">
        <v>3.445138888888891</v>
      </c>
      <c r="J7" s="63">
        <v>-7.022222222222215</v>
      </c>
    </row>
    <row r="8" spans="1:11" ht="16" x14ac:dyDescent="0.2">
      <c r="A8" s="64" t="s">
        <v>145</v>
      </c>
      <c r="B8" s="63">
        <v>6.6666666666665694E-2</v>
      </c>
      <c r="C8" s="63">
        <v>0.29583906519315128</v>
      </c>
      <c r="D8" s="63">
        <v>3.4406472712622911</v>
      </c>
      <c r="E8" s="63">
        <v>0.24806831211208469</v>
      </c>
      <c r="F8" s="63">
        <v>1.3486427603842031</v>
      </c>
      <c r="G8" s="63">
        <v>0.36202603007131839</v>
      </c>
      <c r="H8" s="63">
        <v>0.45803729704231849</v>
      </c>
      <c r="I8" s="63">
        <v>3.4535090240546769</v>
      </c>
      <c r="J8" s="63">
        <v>0.24016122743317939</v>
      </c>
    </row>
    <row r="9" spans="1:11" ht="16" x14ac:dyDescent="0.2">
      <c r="A9" s="64" t="s">
        <v>144</v>
      </c>
      <c r="B9" s="63">
        <v>1</v>
      </c>
      <c r="C9" s="63">
        <v>0.27506668668297102</v>
      </c>
      <c r="D9" s="63">
        <v>0.14967293866068029</v>
      </c>
      <c r="E9" s="63">
        <v>0.3139526208616007</v>
      </c>
      <c r="F9" s="63">
        <v>0.33961520544305601</v>
      </c>
      <c r="G9" s="63">
        <v>0.3375538228259467</v>
      </c>
      <c r="H9" s="63">
        <v>0.32629905794771169</v>
      </c>
      <c r="I9" s="63">
        <v>9.3261169345282197E-2</v>
      </c>
      <c r="J9" s="63">
        <v>0.38194537166890541</v>
      </c>
    </row>
    <row r="10" spans="1:11" ht="16" x14ac:dyDescent="0.2">
      <c r="A10" s="64" t="s">
        <v>143</v>
      </c>
      <c r="B10" s="63">
        <v>3.84915080876004E-2</v>
      </c>
      <c r="C10" s="63">
        <v>5.1743131343057899E-2</v>
      </c>
      <c r="D10" s="63">
        <v>0.32355560171451447</v>
      </c>
      <c r="E10" s="63">
        <v>6.3373174547147998E-2</v>
      </c>
      <c r="F10" s="63">
        <v>0.28926579523195051</v>
      </c>
      <c r="G10" s="63">
        <v>0.21114834567327309</v>
      </c>
      <c r="H10" s="63">
        <v>4.6889886908848197E-2</v>
      </c>
      <c r="I10" s="63">
        <v>0.17295276540896559</v>
      </c>
      <c r="J10" s="63">
        <v>0.24968101800224271</v>
      </c>
    </row>
    <row r="11" spans="1:11" ht="16" x14ac:dyDescent="0.2">
      <c r="A11" s="62"/>
      <c r="B11" s="62"/>
      <c r="C11" s="62"/>
      <c r="D11" s="62"/>
      <c r="E11" s="62"/>
      <c r="F11" s="62"/>
      <c r="G11" s="62"/>
      <c r="H11" s="62"/>
      <c r="I11" s="62"/>
      <c r="J11" s="62"/>
    </row>
    <row r="12" spans="1:11" ht="21" x14ac:dyDescent="0.2">
      <c r="A12" s="68" t="s">
        <v>169</v>
      </c>
      <c r="B12" s="62"/>
      <c r="C12" s="62"/>
      <c r="D12" s="62"/>
      <c r="E12" s="62"/>
      <c r="F12" s="62"/>
      <c r="G12" s="62"/>
      <c r="H12" s="62"/>
      <c r="I12" s="62"/>
      <c r="J12" s="62"/>
    </row>
    <row r="13" spans="1:11" ht="16" x14ac:dyDescent="0.2">
      <c r="A13" s="67"/>
      <c r="B13" s="66" t="s">
        <v>168</v>
      </c>
      <c r="C13" s="66" t="s">
        <v>167</v>
      </c>
      <c r="D13" s="66" t="s">
        <v>166</v>
      </c>
      <c r="E13" s="66" t="s">
        <v>165</v>
      </c>
      <c r="F13" s="66" t="s">
        <v>164</v>
      </c>
      <c r="G13" s="66" t="s">
        <v>163</v>
      </c>
      <c r="H13" s="66" t="s">
        <v>162</v>
      </c>
      <c r="I13" s="66" t="s">
        <v>161</v>
      </c>
      <c r="J13" s="66" t="s">
        <v>160</v>
      </c>
      <c r="K13" s="69"/>
    </row>
    <row r="14" spans="1:11" ht="16" x14ac:dyDescent="0.2">
      <c r="A14" s="66" t="s">
        <v>150</v>
      </c>
      <c r="B14" s="65">
        <v>29.4</v>
      </c>
      <c r="C14" s="65">
        <v>23.65208333333333</v>
      </c>
      <c r="D14" s="65">
        <v>21.832638888888891</v>
      </c>
      <c r="E14" s="65">
        <v>24.027777777777771</v>
      </c>
      <c r="F14" s="65">
        <v>22.68888888888889</v>
      </c>
      <c r="G14" s="65">
        <v>23.128472222222221</v>
      </c>
      <c r="H14" s="65">
        <v>32.597916666666663</v>
      </c>
      <c r="I14" s="65">
        <v>21.414583333333329</v>
      </c>
      <c r="J14" s="65">
        <v>29.565972222222221</v>
      </c>
    </row>
    <row r="15" spans="1:11" ht="16" x14ac:dyDescent="0.2">
      <c r="A15" s="66" t="s">
        <v>149</v>
      </c>
      <c r="B15" s="65">
        <v>7.2168783648703702E-2</v>
      </c>
      <c r="C15" s="65">
        <v>0.30947844791232682</v>
      </c>
      <c r="D15" s="65">
        <v>0.2439102037635979</v>
      </c>
      <c r="E15" s="65">
        <v>0.43974512118378101</v>
      </c>
      <c r="F15" s="65">
        <v>2.1613235399737021</v>
      </c>
      <c r="G15" s="65">
        <v>1.392052473412754</v>
      </c>
      <c r="H15" s="65">
        <v>2.8864268187661688</v>
      </c>
      <c r="I15" s="65">
        <v>0.295218943391235</v>
      </c>
      <c r="J15" s="65">
        <v>2.4587118156543419</v>
      </c>
    </row>
    <row r="16" spans="1:11" ht="16" x14ac:dyDescent="0.2">
      <c r="A16" s="66" t="s">
        <v>148</v>
      </c>
      <c r="B16" s="65">
        <v>5.37129408099206</v>
      </c>
      <c r="C16" s="65">
        <v>1.4867124952019719</v>
      </c>
      <c r="D16" s="65">
        <v>1.9638404346347811</v>
      </c>
      <c r="E16" s="65">
        <v>1.814988383287397</v>
      </c>
      <c r="F16" s="65">
        <v>1.959739573881377</v>
      </c>
      <c r="G16" s="65">
        <v>1.998448472311205</v>
      </c>
      <c r="H16" s="65">
        <v>0.80601195602938192</v>
      </c>
      <c r="I16" s="65">
        <v>2.137675176869152</v>
      </c>
      <c r="J16" s="65">
        <v>0.72895157148456025</v>
      </c>
    </row>
    <row r="17" spans="1:10" ht="16" x14ac:dyDescent="0.2">
      <c r="A17" s="66" t="s">
        <v>147</v>
      </c>
      <c r="B17" s="65">
        <v>7.6668940750553902E-2</v>
      </c>
      <c r="C17" s="65">
        <v>2.2089968259118398E-2</v>
      </c>
      <c r="D17" s="65">
        <v>3.3306483872316099E-2</v>
      </c>
      <c r="E17" s="65">
        <v>1.4146373680257901E-2</v>
      </c>
      <c r="F17" s="65">
        <v>0.2592466157021589</v>
      </c>
      <c r="G17" s="65">
        <v>5.8745303310284401E-2</v>
      </c>
      <c r="H17" s="65">
        <v>9.3456127606815903E-2</v>
      </c>
      <c r="I17" s="65">
        <v>9.3613305873739103E-2</v>
      </c>
      <c r="J17" s="65">
        <v>8.7706484446648997E-2</v>
      </c>
    </row>
    <row r="18" spans="1:10" ht="16" x14ac:dyDescent="0.2">
      <c r="A18" s="64" t="s">
        <v>146</v>
      </c>
      <c r="B18" s="63">
        <v>0</v>
      </c>
      <c r="C18" s="63">
        <v>-5.7479166666666686</v>
      </c>
      <c r="D18" s="63">
        <v>-7.5673611111111114</v>
      </c>
      <c r="E18" s="63">
        <v>-5.3722222222222236</v>
      </c>
      <c r="F18" s="63">
        <v>-6.7111111111111086</v>
      </c>
      <c r="G18" s="63">
        <v>-6.2715277777777771</v>
      </c>
      <c r="H18" s="63">
        <v>3.1979166666666639</v>
      </c>
      <c r="I18" s="63">
        <v>-7.9854166666666657</v>
      </c>
      <c r="J18" s="63">
        <v>0.1659722222222228</v>
      </c>
    </row>
    <row r="19" spans="1:10" ht="16" x14ac:dyDescent="0.2">
      <c r="A19" s="64" t="s">
        <v>145</v>
      </c>
      <c r="B19" s="63">
        <v>0.1443375672974074</v>
      </c>
      <c r="C19" s="63">
        <v>0.38164723156103048</v>
      </c>
      <c r="D19" s="63">
        <v>0.31607898741230162</v>
      </c>
      <c r="E19" s="63">
        <v>0.51191390483248478</v>
      </c>
      <c r="F19" s="63">
        <v>2.2334923236224058</v>
      </c>
      <c r="G19" s="63">
        <v>1.4642212570614579</v>
      </c>
      <c r="H19" s="63">
        <v>2.958595602414873</v>
      </c>
      <c r="I19" s="63">
        <v>0.36738772703993872</v>
      </c>
      <c r="J19" s="63">
        <v>2.5308805993030461</v>
      </c>
    </row>
    <row r="20" spans="1:10" ht="16" x14ac:dyDescent="0.2">
      <c r="A20" s="64" t="s">
        <v>144</v>
      </c>
      <c r="B20" s="63">
        <v>1</v>
      </c>
      <c r="C20" s="63">
        <v>0.27678851181564451</v>
      </c>
      <c r="D20" s="63">
        <v>0.3656177459328509</v>
      </c>
      <c r="E20" s="63">
        <v>0.33790523399384881</v>
      </c>
      <c r="F20" s="63">
        <v>0.36485426869783671</v>
      </c>
      <c r="G20" s="63">
        <v>0.3720608929947285</v>
      </c>
      <c r="H20" s="63">
        <v>0.1500591745444915</v>
      </c>
      <c r="I20" s="63">
        <v>0.39798140720575309</v>
      </c>
      <c r="J20" s="63">
        <v>0.1357124671434719</v>
      </c>
    </row>
    <row r="21" spans="1:10" ht="16" x14ac:dyDescent="0.2">
      <c r="A21" s="64" t="s">
        <v>143</v>
      </c>
      <c r="B21" s="63">
        <v>2.8547660803704598E-2</v>
      </c>
      <c r="C21" s="63">
        <v>2.9132095419741599E-2</v>
      </c>
      <c r="D21" s="63">
        <v>3.1233703151651401E-2</v>
      </c>
      <c r="E21" s="63">
        <v>2.2068025566140501E-2</v>
      </c>
      <c r="F21" s="63">
        <v>0.1465600888197022</v>
      </c>
      <c r="G21" s="63">
        <v>4.3669285988628299E-2</v>
      </c>
      <c r="H21" s="63">
        <v>0.1302226409718647</v>
      </c>
      <c r="I21" s="63">
        <v>5.8065940113696098E-2</v>
      </c>
      <c r="J21" s="63">
        <v>0.1345925015970165</v>
      </c>
    </row>
    <row r="22" spans="1:10" ht="16" x14ac:dyDescent="0.2">
      <c r="A22" s="62"/>
      <c r="B22" s="62"/>
      <c r="C22" s="62"/>
      <c r="D22" s="62"/>
      <c r="E22" s="62"/>
      <c r="F22" s="62"/>
      <c r="G22" s="62"/>
      <c r="H22" s="62"/>
      <c r="I22" s="62"/>
      <c r="J22" s="62"/>
    </row>
    <row r="23" spans="1:10" ht="21" x14ac:dyDescent="0.2">
      <c r="A23" s="68" t="s">
        <v>159</v>
      </c>
      <c r="B23" s="62"/>
      <c r="C23" s="62"/>
      <c r="D23" s="62"/>
      <c r="E23" s="62"/>
      <c r="F23" s="62"/>
      <c r="G23" s="62"/>
      <c r="H23" s="62"/>
      <c r="I23" s="62"/>
      <c r="J23" s="62"/>
    </row>
    <row r="24" spans="1:10" ht="16" x14ac:dyDescent="0.2">
      <c r="A24" s="67"/>
      <c r="B24" s="66" t="s">
        <v>158</v>
      </c>
      <c r="C24" s="66" t="s">
        <v>157</v>
      </c>
      <c r="D24" s="66" t="s">
        <v>156</v>
      </c>
      <c r="E24" s="66" t="s">
        <v>155</v>
      </c>
      <c r="F24" s="66" t="s">
        <v>154</v>
      </c>
      <c r="G24" s="66" t="s">
        <v>153</v>
      </c>
      <c r="H24" s="66" t="s">
        <v>152</v>
      </c>
      <c r="I24" s="66" t="s">
        <v>151</v>
      </c>
      <c r="J24" s="62"/>
    </row>
    <row r="25" spans="1:10" ht="16" x14ac:dyDescent="0.2">
      <c r="A25" s="66" t="s">
        <v>150</v>
      </c>
      <c r="B25" s="65">
        <v>28.471166666666669</v>
      </c>
      <c r="C25" s="65">
        <v>24.45783333333333</v>
      </c>
      <c r="D25" s="65">
        <v>27.80222222222222</v>
      </c>
      <c r="E25" s="65">
        <v>21.832777777777771</v>
      </c>
      <c r="F25" s="65">
        <v>24.240555555555549</v>
      </c>
      <c r="G25" s="65">
        <v>22.15</v>
      </c>
      <c r="H25" s="65">
        <v>27.46777777777778</v>
      </c>
      <c r="I25" s="65">
        <v>21.85</v>
      </c>
      <c r="J25" s="62"/>
    </row>
    <row r="26" spans="1:10" ht="16" x14ac:dyDescent="0.2">
      <c r="A26" s="66" t="s">
        <v>149</v>
      </c>
      <c r="B26" s="65">
        <v>0.18070800401766679</v>
      </c>
      <c r="C26" s="65">
        <v>0.39850462766648692</v>
      </c>
      <c r="D26" s="65">
        <v>1.5740884095207761</v>
      </c>
      <c r="E26" s="65">
        <v>0.26457746421020051</v>
      </c>
      <c r="F26" s="65">
        <v>0.67991375633191919</v>
      </c>
      <c r="G26" s="65">
        <v>1.388117563598404</v>
      </c>
      <c r="H26" s="65">
        <v>2.231754278699567</v>
      </c>
      <c r="I26" s="65">
        <v>0.45020914207170198</v>
      </c>
      <c r="J26" s="62"/>
    </row>
    <row r="27" spans="1:10" ht="16" x14ac:dyDescent="0.2">
      <c r="A27" s="66" t="s">
        <v>148</v>
      </c>
      <c r="B27" s="65">
        <v>5.9915611251587517</v>
      </c>
      <c r="C27" s="65">
        <v>1.8844064375583001</v>
      </c>
      <c r="D27" s="65">
        <v>1.361360380305795</v>
      </c>
      <c r="E27" s="65">
        <v>2.5725450431369739</v>
      </c>
      <c r="F27" s="65">
        <v>2.379497839034737</v>
      </c>
      <c r="G27" s="65">
        <v>2.3368015784412761</v>
      </c>
      <c r="H27" s="65">
        <v>0.40971582122331868</v>
      </c>
      <c r="I27" s="65">
        <v>2.7369678522949772</v>
      </c>
      <c r="J27" s="62"/>
    </row>
    <row r="28" spans="1:10" ht="16" x14ac:dyDescent="0.2">
      <c r="A28" s="66" t="s">
        <v>147</v>
      </c>
      <c r="B28" s="65">
        <v>8.36528236325388E-2</v>
      </c>
      <c r="C28" s="65">
        <v>6.4003724369480805E-2</v>
      </c>
      <c r="D28" s="65">
        <v>0.1715288388214064</v>
      </c>
      <c r="E28" s="65">
        <v>0.1145546469289447</v>
      </c>
      <c r="F28" s="65">
        <v>0.31300909443554698</v>
      </c>
      <c r="G28" s="65">
        <v>0.25240907206612651</v>
      </c>
      <c r="H28" s="65">
        <v>0.12688301431092949</v>
      </c>
      <c r="I28" s="65">
        <v>0.15187288328162729</v>
      </c>
      <c r="J28" s="62"/>
    </row>
    <row r="29" spans="1:10" ht="16" x14ac:dyDescent="0.2">
      <c r="A29" s="64" t="s">
        <v>146</v>
      </c>
      <c r="B29" s="63">
        <v>0</v>
      </c>
      <c r="C29" s="63">
        <v>-4.0133333333333319</v>
      </c>
      <c r="D29" s="63">
        <v>-0.6689444444444419</v>
      </c>
      <c r="E29" s="63">
        <v>-6.6383888888888896</v>
      </c>
      <c r="F29" s="63">
        <v>-4.2306111111111129</v>
      </c>
      <c r="G29" s="63">
        <v>-6.3211666666666666</v>
      </c>
      <c r="H29" s="63">
        <v>-1.0033888888888891</v>
      </c>
      <c r="I29" s="63">
        <v>-6.6211666666666673</v>
      </c>
      <c r="J29" s="62"/>
    </row>
    <row r="30" spans="1:10" ht="16" x14ac:dyDescent="0.2">
      <c r="A30" s="64" t="s">
        <v>145</v>
      </c>
      <c r="B30" s="63">
        <v>0.36141600803533358</v>
      </c>
      <c r="C30" s="63">
        <v>0.57921263168415371</v>
      </c>
      <c r="D30" s="63">
        <v>1.7547964135384431</v>
      </c>
      <c r="E30" s="63">
        <v>0.4452854682278673</v>
      </c>
      <c r="F30" s="63">
        <v>0.86062176034958604</v>
      </c>
      <c r="G30" s="63">
        <v>1.5688255676160709</v>
      </c>
      <c r="H30" s="63">
        <v>2.4124622827172328</v>
      </c>
      <c r="I30" s="63">
        <v>0.63091714608936877</v>
      </c>
      <c r="J30" s="62"/>
    </row>
    <row r="31" spans="1:10" ht="16" x14ac:dyDescent="0.2">
      <c r="A31" s="64" t="s">
        <v>144</v>
      </c>
      <c r="B31" s="63">
        <v>1</v>
      </c>
      <c r="C31" s="63">
        <v>0.31451009147609599</v>
      </c>
      <c r="D31" s="63">
        <v>0.22721296701612539</v>
      </c>
      <c r="E31" s="63">
        <v>0.4293613950352233</v>
      </c>
      <c r="F31" s="63">
        <v>0.39714154447046379</v>
      </c>
      <c r="G31" s="63">
        <v>0.39001547837490519</v>
      </c>
      <c r="H31" s="63">
        <v>6.8382148268989307E-2</v>
      </c>
      <c r="I31" s="63">
        <v>0.45680379372286861</v>
      </c>
      <c r="J31" s="62"/>
    </row>
    <row r="32" spans="1:10" ht="16" x14ac:dyDescent="0.2">
      <c r="A32" s="64" t="s">
        <v>143</v>
      </c>
      <c r="B32" s="63">
        <v>2.79235484325706E-2</v>
      </c>
      <c r="C32" s="63">
        <v>4.7926699772585603E-2</v>
      </c>
      <c r="D32" s="63">
        <v>0.13995988706196461</v>
      </c>
      <c r="E32" s="63">
        <v>5.84914695211559E-2</v>
      </c>
      <c r="F32" s="63">
        <v>0.14550595521983761</v>
      </c>
      <c r="G32" s="63">
        <v>0.12197653866816981</v>
      </c>
      <c r="H32" s="63">
        <v>0.32364718966371792</v>
      </c>
      <c r="I32" s="63">
        <v>6.9451239740800003E-2</v>
      </c>
      <c r="J32" s="6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B8CAA-0C70-4198-BCDD-28D3E2DB8519}">
  <dimension ref="A1:H4"/>
  <sheetViews>
    <sheetView workbookViewId="0">
      <selection activeCell="O23" sqref="O23"/>
    </sheetView>
  </sheetViews>
  <sheetFormatPr baseColWidth="10" defaultColWidth="9.1640625" defaultRowHeight="15" x14ac:dyDescent="0.2"/>
  <cols>
    <col min="1" max="1" width="14" customWidth="1"/>
  </cols>
  <sheetData>
    <row r="1" spans="1:8" x14ac:dyDescent="0.2">
      <c r="A1" s="72" t="s">
        <v>182</v>
      </c>
      <c r="B1" s="72" t="s">
        <v>181</v>
      </c>
      <c r="C1" s="72" t="s">
        <v>180</v>
      </c>
      <c r="D1" s="72" t="s">
        <v>179</v>
      </c>
      <c r="E1" s="72" t="s">
        <v>178</v>
      </c>
      <c r="F1" s="72" t="s">
        <v>177</v>
      </c>
      <c r="G1" s="72" t="s">
        <v>176</v>
      </c>
      <c r="H1" s="72" t="s">
        <v>175</v>
      </c>
    </row>
    <row r="2" spans="1:8" x14ac:dyDescent="0.2">
      <c r="A2" s="74" t="s">
        <v>174</v>
      </c>
      <c r="B2" s="73">
        <v>26.9</v>
      </c>
      <c r="C2" s="73">
        <v>21.924691358024599</v>
      </c>
      <c r="D2" s="73">
        <v>21.2130952380952</v>
      </c>
      <c r="E2" s="73">
        <v>25.9556349206349</v>
      </c>
      <c r="F2" s="73">
        <v>26.253611111111098</v>
      </c>
      <c r="G2" s="73">
        <v>20.974999999999898</v>
      </c>
      <c r="H2" s="73">
        <v>21.1420634920634</v>
      </c>
    </row>
    <row r="3" spans="1:8" x14ac:dyDescent="0.2">
      <c r="A3" s="74" t="s">
        <v>173</v>
      </c>
      <c r="B3" s="73">
        <v>26.7555555555555</v>
      </c>
      <c r="C3" s="73">
        <v>21.238888888888798</v>
      </c>
      <c r="D3" s="73">
        <v>21.3194444444444</v>
      </c>
      <c r="E3" s="73">
        <v>25.750277777777701</v>
      </c>
      <c r="F3" s="73">
        <v>26.672222222222199</v>
      </c>
      <c r="G3" s="73">
        <v>20.9861111111111</v>
      </c>
      <c r="H3" s="73">
        <v>20.9</v>
      </c>
    </row>
    <row r="4" spans="1:8" x14ac:dyDescent="0.2">
      <c r="A4" s="72" t="s">
        <v>172</v>
      </c>
      <c r="B4" s="71">
        <v>0.75365837729545204</v>
      </c>
      <c r="C4" s="71">
        <v>2.4880983849896698</v>
      </c>
      <c r="D4" s="71">
        <v>0.64517202938204599</v>
      </c>
      <c r="E4" s="71">
        <v>1.24542983836725</v>
      </c>
      <c r="F4" s="71">
        <v>1.63099380021913</v>
      </c>
      <c r="G4" s="71">
        <v>1.24336940363036</v>
      </c>
      <c r="H4" s="71">
        <v>2.2305684231682901</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8BC0C-4710-4F67-A0B2-A8F3934235A0}">
  <dimension ref="E2:AH52"/>
  <sheetViews>
    <sheetView zoomScale="40" zoomScaleNormal="40" workbookViewId="0">
      <selection activeCell="G13" sqref="G13"/>
    </sheetView>
  </sheetViews>
  <sheetFormatPr baseColWidth="10" defaultColWidth="11.5" defaultRowHeight="15" x14ac:dyDescent="0.2"/>
  <cols>
    <col min="34" max="34" width="97.6640625" customWidth="1"/>
  </cols>
  <sheetData>
    <row r="2" spans="34:34" ht="99" customHeight="1" x14ac:dyDescent="0.25">
      <c r="AH2" s="24" t="s">
        <v>123</v>
      </c>
    </row>
    <row r="52" spans="5:18" ht="34" x14ac:dyDescent="0.4">
      <c r="E52" s="43" t="s">
        <v>122</v>
      </c>
      <c r="R52" s="43" t="s">
        <v>121</v>
      </c>
    </row>
  </sheetData>
  <pageMargins left="0.7" right="0.7" top="0.78740157499999996" bottom="0.78740157499999996"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D5BD7-4A2E-4CA6-92D8-F8AFEE9B5B1E}">
  <dimension ref="B1:AB78"/>
  <sheetViews>
    <sheetView topLeftCell="T91" workbookViewId="0">
      <selection activeCell="AC113" sqref="AC113"/>
    </sheetView>
  </sheetViews>
  <sheetFormatPr baseColWidth="10" defaultColWidth="11.5" defaultRowHeight="15" x14ac:dyDescent="0.2"/>
  <cols>
    <col min="1" max="2" width="11.5" style="75" customWidth="1"/>
    <col min="3" max="3" width="21" style="75" customWidth="1"/>
    <col min="4" max="4" width="11.5" style="75" customWidth="1"/>
    <col min="5" max="16384" width="11.5" style="75"/>
  </cols>
  <sheetData>
    <row r="1" spans="2:26" ht="15" customHeight="1" x14ac:dyDescent="0.2">
      <c r="H1" s="171" t="s">
        <v>189</v>
      </c>
      <c r="I1" s="171"/>
      <c r="J1" s="171"/>
      <c r="K1" s="171"/>
      <c r="W1" s="171" t="s">
        <v>188</v>
      </c>
      <c r="X1" s="171"/>
      <c r="Y1" s="171"/>
      <c r="Z1" s="171"/>
    </row>
    <row r="2" spans="2:26" ht="15" customHeight="1" x14ac:dyDescent="0.4">
      <c r="B2" s="78"/>
      <c r="H2" s="171"/>
      <c r="I2" s="171"/>
      <c r="J2" s="171"/>
      <c r="K2" s="171"/>
      <c r="W2" s="171"/>
      <c r="X2" s="171"/>
      <c r="Y2" s="171"/>
      <c r="Z2" s="171"/>
    </row>
    <row r="4" spans="2:26" ht="15" customHeight="1" x14ac:dyDescent="0.2">
      <c r="C4" s="77"/>
    </row>
    <row r="5" spans="2:26" x14ac:dyDescent="0.2">
      <c r="C5" s="172" t="s">
        <v>187</v>
      </c>
      <c r="D5" s="172"/>
    </row>
    <row r="6" spans="2:26" x14ac:dyDescent="0.2">
      <c r="C6" s="172"/>
      <c r="D6" s="172"/>
    </row>
    <row r="7" spans="2:26" x14ac:dyDescent="0.2">
      <c r="C7" s="172"/>
      <c r="D7" s="172"/>
    </row>
    <row r="8" spans="2:26" x14ac:dyDescent="0.2">
      <c r="C8" s="172"/>
      <c r="D8" s="172"/>
    </row>
    <row r="9" spans="2:26" x14ac:dyDescent="0.2">
      <c r="C9" s="172"/>
      <c r="D9" s="172"/>
    </row>
    <row r="10" spans="2:26" x14ac:dyDescent="0.2">
      <c r="C10" s="172"/>
      <c r="D10" s="172"/>
    </row>
    <row r="11" spans="2:26" x14ac:dyDescent="0.2">
      <c r="C11" s="172"/>
      <c r="D11" s="172"/>
    </row>
    <row r="29" spans="8:26" ht="15" customHeight="1" x14ac:dyDescent="0.2">
      <c r="H29" s="76"/>
      <c r="I29" s="76"/>
      <c r="J29" s="76"/>
      <c r="K29" s="76"/>
    </row>
    <row r="30" spans="8:26" ht="15" customHeight="1" x14ac:dyDescent="0.2">
      <c r="H30" s="76"/>
      <c r="I30" s="76"/>
      <c r="J30" s="76"/>
      <c r="K30" s="76"/>
    </row>
    <row r="32" spans="8:26" x14ac:dyDescent="0.2">
      <c r="H32" s="171" t="s">
        <v>186</v>
      </c>
      <c r="I32" s="171"/>
      <c r="J32" s="171"/>
      <c r="K32" s="171"/>
      <c r="W32" s="171" t="s">
        <v>185</v>
      </c>
      <c r="X32" s="171"/>
      <c r="Y32" s="171"/>
      <c r="Z32" s="171"/>
    </row>
    <row r="33" spans="8:26" ht="15" customHeight="1" x14ac:dyDescent="0.2">
      <c r="H33" s="171"/>
      <c r="I33" s="171"/>
      <c r="J33" s="171"/>
      <c r="K33" s="171"/>
      <c r="W33" s="171"/>
      <c r="X33" s="171"/>
      <c r="Y33" s="171"/>
      <c r="Z33" s="171"/>
    </row>
    <row r="77" spans="11:28" ht="15" customHeight="1" x14ac:dyDescent="0.2">
      <c r="K77" s="171" t="s">
        <v>184</v>
      </c>
      <c r="L77" s="171"/>
      <c r="M77" s="171"/>
      <c r="N77" s="171"/>
      <c r="O77" s="171"/>
      <c r="X77" s="171" t="s">
        <v>183</v>
      </c>
      <c r="Y77" s="171"/>
      <c r="Z77" s="171"/>
      <c r="AA77" s="171"/>
      <c r="AB77" s="171"/>
    </row>
    <row r="78" spans="11:28" ht="15" customHeight="1" x14ac:dyDescent="0.2">
      <c r="K78" s="171"/>
      <c r="L78" s="171"/>
      <c r="M78" s="171"/>
      <c r="N78" s="171"/>
      <c r="O78" s="171"/>
      <c r="X78" s="171"/>
      <c r="Y78" s="171"/>
      <c r="Z78" s="171"/>
      <c r="AA78" s="171"/>
      <c r="AB78" s="171"/>
    </row>
  </sheetData>
  <mergeCells count="7">
    <mergeCell ref="K77:O78"/>
    <mergeCell ref="X77:AB78"/>
    <mergeCell ref="H1:K2"/>
    <mergeCell ref="W1:Z2"/>
    <mergeCell ref="C5:D11"/>
    <mergeCell ref="H32:K33"/>
    <mergeCell ref="W32:Z33"/>
  </mergeCells>
  <pageMargins left="0.70000000000000007" right="0.70000000000000007" top="0.78740157500000008" bottom="0.78740157500000008" header="0.30000000000000004" footer="0.30000000000000004"/>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3BE9-C6FF-4950-A506-50F6F8185A3B}">
  <dimension ref="B2:M38"/>
  <sheetViews>
    <sheetView topLeftCell="A38" zoomScale="170" zoomScaleNormal="170" workbookViewId="0">
      <selection activeCell="I46" sqref="I46"/>
    </sheetView>
  </sheetViews>
  <sheetFormatPr baseColWidth="10" defaultColWidth="11.5" defaultRowHeight="15" x14ac:dyDescent="0.2"/>
  <cols>
    <col min="1" max="1" width="11.5" style="75" customWidth="1"/>
    <col min="2" max="2" width="12.6640625" style="75" customWidth="1"/>
    <col min="3" max="3" width="11.5" style="75" customWidth="1"/>
    <col min="4" max="16384" width="11.5" style="75"/>
  </cols>
  <sheetData>
    <row r="2" spans="2:13" ht="15" customHeight="1" x14ac:dyDescent="0.2">
      <c r="J2" s="172" t="s">
        <v>193</v>
      </c>
      <c r="K2" s="172"/>
      <c r="L2" s="172"/>
      <c r="M2" s="172"/>
    </row>
    <row r="3" spans="2:13" ht="15" customHeight="1" x14ac:dyDescent="0.2">
      <c r="B3" s="80">
        <v>44932</v>
      </c>
      <c r="C3" s="79" t="s">
        <v>192</v>
      </c>
      <c r="J3" s="172"/>
      <c r="K3" s="172"/>
      <c r="L3" s="172"/>
      <c r="M3" s="172"/>
    </row>
    <row r="4" spans="2:13" ht="15" customHeight="1" x14ac:dyDescent="0.2">
      <c r="J4" s="172"/>
      <c r="K4" s="172"/>
      <c r="L4" s="172"/>
      <c r="M4" s="172"/>
    </row>
    <row r="5" spans="2:13" ht="15" customHeight="1" x14ac:dyDescent="0.2">
      <c r="J5" s="172"/>
      <c r="K5" s="172"/>
      <c r="L5" s="172"/>
      <c r="M5" s="172"/>
    </row>
    <row r="6" spans="2:13" ht="15" customHeight="1" x14ac:dyDescent="0.2">
      <c r="J6" s="172"/>
      <c r="K6" s="172"/>
      <c r="L6" s="172"/>
      <c r="M6" s="172"/>
    </row>
    <row r="7" spans="2:13" ht="15" customHeight="1" x14ac:dyDescent="0.2">
      <c r="J7" s="172"/>
      <c r="K7" s="172"/>
      <c r="L7" s="172"/>
      <c r="M7" s="172"/>
    </row>
    <row r="8" spans="2:13" ht="15" customHeight="1" x14ac:dyDescent="0.2">
      <c r="J8" s="172"/>
      <c r="K8" s="172"/>
      <c r="L8" s="172"/>
      <c r="M8" s="172"/>
    </row>
    <row r="9" spans="2:13" ht="15" customHeight="1" x14ac:dyDescent="0.2">
      <c r="J9" s="172"/>
      <c r="K9" s="172"/>
      <c r="L9" s="172"/>
      <c r="M9" s="172"/>
    </row>
    <row r="10" spans="2:13" ht="15" customHeight="1" x14ac:dyDescent="0.2">
      <c r="J10" s="172"/>
      <c r="K10" s="172"/>
      <c r="L10" s="172"/>
      <c r="M10" s="172"/>
    </row>
    <row r="11" spans="2:13" ht="15" customHeight="1" x14ac:dyDescent="0.2">
      <c r="J11" s="172"/>
      <c r="K11" s="172"/>
      <c r="L11" s="172"/>
      <c r="M11" s="172"/>
    </row>
    <row r="12" spans="2:13" x14ac:dyDescent="0.2">
      <c r="J12" s="172"/>
      <c r="K12" s="172"/>
      <c r="L12" s="172"/>
      <c r="M12" s="172"/>
    </row>
    <row r="13" spans="2:13" x14ac:dyDescent="0.2">
      <c r="J13" s="172"/>
      <c r="K13" s="172"/>
      <c r="L13" s="172"/>
      <c r="M13" s="172"/>
    </row>
    <row r="20" spans="2:3" x14ac:dyDescent="0.2">
      <c r="B20" s="80">
        <v>44939</v>
      </c>
      <c r="C20" s="79" t="s">
        <v>191</v>
      </c>
    </row>
    <row r="38" spans="2:3" x14ac:dyDescent="0.2">
      <c r="B38" s="80">
        <v>44939</v>
      </c>
      <c r="C38" s="79" t="s">
        <v>190</v>
      </c>
    </row>
  </sheetData>
  <mergeCells count="1">
    <mergeCell ref="J2:M13"/>
  </mergeCells>
  <pageMargins left="0.70000000000000007" right="0.70000000000000007" top="0.78740157500000008" bottom="0.78740157500000008" header="0.30000000000000004" footer="0.30000000000000004"/>
  <pageSetup paperSize="0" fitToWidth="0" fitToHeight="0" orientation="portrait" horizontalDpi="0" verticalDpi="0" copie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52580-B27E-49E2-8BA2-566E42F576CB}">
  <dimension ref="A4:H30"/>
  <sheetViews>
    <sheetView topLeftCell="A7" zoomScale="180" zoomScaleNormal="180" workbookViewId="0"/>
  </sheetViews>
  <sheetFormatPr baseColWidth="10" defaultColWidth="11.5" defaultRowHeight="15" x14ac:dyDescent="0.2"/>
  <cols>
    <col min="1" max="1" width="11.5" style="75" customWidth="1"/>
    <col min="2" max="16384" width="11.5" style="75"/>
  </cols>
  <sheetData>
    <row r="4" spans="1:8" x14ac:dyDescent="0.2">
      <c r="A4" s="80">
        <v>45064</v>
      </c>
      <c r="B4" s="79" t="s">
        <v>196</v>
      </c>
    </row>
    <row r="6" spans="1:8" x14ac:dyDescent="0.2">
      <c r="H6" s="75" t="s">
        <v>195</v>
      </c>
    </row>
    <row r="22" spans="1:7" ht="15" customHeight="1" x14ac:dyDescent="0.2">
      <c r="C22" s="172" t="s">
        <v>194</v>
      </c>
      <c r="D22" s="172"/>
      <c r="E22" s="172"/>
      <c r="F22" s="172"/>
      <c r="G22" s="172"/>
    </row>
    <row r="23" spans="1:7" x14ac:dyDescent="0.2">
      <c r="C23" s="172"/>
      <c r="D23" s="172"/>
      <c r="E23" s="172"/>
      <c r="F23" s="172"/>
      <c r="G23" s="172"/>
    </row>
    <row r="24" spans="1:7" x14ac:dyDescent="0.2">
      <c r="C24" s="172"/>
      <c r="D24" s="172"/>
      <c r="E24" s="172"/>
      <c r="F24" s="172"/>
      <c r="G24" s="172"/>
    </row>
    <row r="25" spans="1:7" x14ac:dyDescent="0.2">
      <c r="C25" s="172"/>
      <c r="D25" s="172"/>
      <c r="E25" s="172"/>
      <c r="F25" s="172"/>
      <c r="G25" s="172"/>
    </row>
    <row r="26" spans="1:7" x14ac:dyDescent="0.2">
      <c r="A26" s="80"/>
      <c r="B26" s="79"/>
      <c r="C26" s="172"/>
      <c r="D26" s="172"/>
      <c r="E26" s="172"/>
      <c r="F26" s="172"/>
      <c r="G26" s="172"/>
    </row>
    <row r="27" spans="1:7" x14ac:dyDescent="0.2">
      <c r="C27" s="172"/>
      <c r="D27" s="172"/>
      <c r="E27" s="172"/>
      <c r="F27" s="172"/>
      <c r="G27" s="172"/>
    </row>
    <row r="28" spans="1:7" x14ac:dyDescent="0.2">
      <c r="C28" s="172"/>
      <c r="D28" s="172"/>
      <c r="E28" s="172"/>
      <c r="F28" s="172"/>
      <c r="G28" s="172"/>
    </row>
    <row r="29" spans="1:7" x14ac:dyDescent="0.2">
      <c r="C29" s="172"/>
      <c r="D29" s="172"/>
      <c r="E29" s="172"/>
      <c r="F29" s="172"/>
      <c r="G29" s="172"/>
    </row>
    <row r="30" spans="1:7" x14ac:dyDescent="0.2">
      <c r="C30" s="172"/>
      <c r="D30" s="172"/>
      <c r="E30" s="172"/>
      <c r="F30" s="172"/>
      <c r="G30" s="172"/>
    </row>
  </sheetData>
  <mergeCells count="1">
    <mergeCell ref="C22:G30"/>
  </mergeCells>
  <pageMargins left="0.70000000000000007" right="0.70000000000000007" top="0.78740157500000008" bottom="0.78740157500000008" header="0.30000000000000004" footer="0.30000000000000004"/>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CAA7-B016-48B6-B007-45822E9EF841}">
  <dimension ref="A12:G39"/>
  <sheetViews>
    <sheetView zoomScale="50" zoomScaleNormal="50" workbookViewId="0">
      <selection activeCell="G21" sqref="G21"/>
    </sheetView>
  </sheetViews>
  <sheetFormatPr baseColWidth="10" defaultColWidth="11.5" defaultRowHeight="15" x14ac:dyDescent="0.2"/>
  <cols>
    <col min="1" max="1" width="15.5" style="75" customWidth="1"/>
    <col min="2" max="2" width="11.5" style="75" customWidth="1"/>
    <col min="3" max="16384" width="11.5" style="75"/>
  </cols>
  <sheetData>
    <row r="12" spans="1:2" x14ac:dyDescent="0.2">
      <c r="A12" s="80">
        <v>45083</v>
      </c>
      <c r="B12" s="79" t="s">
        <v>198</v>
      </c>
    </row>
    <row r="31" spans="3:7" x14ac:dyDescent="0.2">
      <c r="C31" s="172" t="s">
        <v>197</v>
      </c>
      <c r="D31" s="172"/>
      <c r="E31" s="172"/>
      <c r="F31" s="172"/>
      <c r="G31" s="172"/>
    </row>
    <row r="32" spans="3:7" x14ac:dyDescent="0.2">
      <c r="C32" s="172"/>
      <c r="D32" s="172"/>
      <c r="E32" s="172"/>
      <c r="F32" s="172"/>
      <c r="G32" s="172"/>
    </row>
    <row r="33" spans="3:7" x14ac:dyDescent="0.2">
      <c r="C33" s="172"/>
      <c r="D33" s="172"/>
      <c r="E33" s="172"/>
      <c r="F33" s="172"/>
      <c r="G33" s="172"/>
    </row>
    <row r="34" spans="3:7" x14ac:dyDescent="0.2">
      <c r="C34" s="172"/>
      <c r="D34" s="172"/>
      <c r="E34" s="172"/>
      <c r="F34" s="172"/>
      <c r="G34" s="172"/>
    </row>
    <row r="35" spans="3:7" x14ac:dyDescent="0.2">
      <c r="C35" s="172"/>
      <c r="D35" s="172"/>
      <c r="E35" s="172"/>
      <c r="F35" s="172"/>
      <c r="G35" s="172"/>
    </row>
    <row r="36" spans="3:7" x14ac:dyDescent="0.2">
      <c r="C36" s="172"/>
      <c r="D36" s="172"/>
      <c r="E36" s="172"/>
      <c r="F36" s="172"/>
      <c r="G36" s="172"/>
    </row>
    <row r="37" spans="3:7" x14ac:dyDescent="0.2">
      <c r="C37" s="172"/>
      <c r="D37" s="172"/>
      <c r="E37" s="172"/>
      <c r="F37" s="172"/>
      <c r="G37" s="172"/>
    </row>
    <row r="38" spans="3:7" x14ac:dyDescent="0.2">
      <c r="C38" s="172"/>
      <c r="D38" s="172"/>
      <c r="E38" s="172"/>
      <c r="F38" s="172"/>
      <c r="G38" s="172"/>
    </row>
    <row r="39" spans="3:7" x14ac:dyDescent="0.2">
      <c r="C39" s="172"/>
      <c r="D39" s="172"/>
      <c r="E39" s="172"/>
      <c r="F39" s="172"/>
      <c r="G39" s="172"/>
    </row>
  </sheetData>
  <mergeCells count="1">
    <mergeCell ref="C31:G39"/>
  </mergeCells>
  <pageMargins left="0.70000000000000007" right="0.70000000000000007" top="0.78740157500000008" bottom="0.78740157500000008" header="0.30000000000000004" footer="0.30000000000000004"/>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4C3AF-2819-4FBA-913D-44AD33DD7AA0}">
  <dimension ref="A1:AW88"/>
  <sheetViews>
    <sheetView topLeftCell="AG26" workbookViewId="0">
      <selection activeCell="AI32" sqref="AI32"/>
    </sheetView>
  </sheetViews>
  <sheetFormatPr baseColWidth="10" defaultColWidth="11.5" defaultRowHeight="14" x14ac:dyDescent="0.15"/>
  <cols>
    <col min="1" max="1" width="11.5" style="79" customWidth="1"/>
    <col min="2" max="2" width="16.83203125" style="79" customWidth="1"/>
    <col min="3" max="7" width="11.5" style="79" customWidth="1"/>
    <col min="8" max="8" width="4.1640625" style="79" bestFit="1" customWidth="1"/>
    <col min="9" max="9" width="17.1640625" style="79" bestFit="1" customWidth="1"/>
    <col min="10" max="10" width="14.83203125" style="79" bestFit="1" customWidth="1"/>
    <col min="11" max="11" width="14.83203125" style="79" customWidth="1"/>
    <col min="12" max="12" width="11.5" style="81" customWidth="1"/>
    <col min="13" max="13" width="13.5" style="79" customWidth="1"/>
    <col min="14" max="14" width="14.83203125" style="79" customWidth="1"/>
    <col min="15" max="19" width="11.5" style="79" customWidth="1"/>
    <col min="20" max="20" width="4.5" style="79" bestFit="1" customWidth="1"/>
    <col min="21" max="21" width="17.5" style="79" bestFit="1" customWidth="1"/>
    <col min="22" max="22" width="15.1640625" style="79" bestFit="1" customWidth="1"/>
    <col min="23" max="23" width="15" style="79" bestFit="1" customWidth="1"/>
    <col min="24" max="24" width="11.5" style="81" customWidth="1"/>
    <col min="25" max="31" width="11.5" style="79" customWidth="1"/>
    <col min="32" max="32" width="4.5" style="79" bestFit="1" customWidth="1"/>
    <col min="33" max="33" width="17.5" style="79" bestFit="1" customWidth="1"/>
    <col min="34" max="34" width="15.1640625" style="79" bestFit="1" customWidth="1"/>
    <col min="35" max="35" width="13.5" style="79" bestFit="1" customWidth="1"/>
    <col min="36" max="36" width="11.5" style="79" customWidth="1"/>
    <col min="37" max="37" width="11.5" style="81" customWidth="1"/>
    <col min="38" max="38" width="11.5" style="79" customWidth="1"/>
    <col min="39" max="16384" width="11.5" style="79"/>
  </cols>
  <sheetData>
    <row r="1" spans="1:49" ht="20" x14ac:dyDescent="0.2">
      <c r="A1" s="93" t="s">
        <v>181</v>
      </c>
      <c r="M1" s="94" t="s">
        <v>219</v>
      </c>
      <c r="Y1" s="94" t="s">
        <v>218</v>
      </c>
      <c r="AM1" s="93" t="s">
        <v>226</v>
      </c>
    </row>
    <row r="3" spans="1:49" ht="15" thickBot="1" x14ac:dyDescent="0.2"/>
    <row r="4" spans="1:49" x14ac:dyDescent="0.15">
      <c r="A4" s="80">
        <v>44854</v>
      </c>
      <c r="B4" s="79" t="s">
        <v>225</v>
      </c>
      <c r="I4" s="79" t="s">
        <v>223</v>
      </c>
      <c r="J4" s="80">
        <v>44854</v>
      </c>
      <c r="K4" s="79" t="s">
        <v>225</v>
      </c>
      <c r="M4" s="80">
        <v>44854</v>
      </c>
      <c r="N4" s="79" t="s">
        <v>224</v>
      </c>
      <c r="U4" s="79" t="s">
        <v>223</v>
      </c>
      <c r="V4" s="80">
        <v>44854</v>
      </c>
      <c r="W4" s="79" t="s">
        <v>224</v>
      </c>
      <c r="Y4" s="80">
        <v>44932</v>
      </c>
      <c r="Z4" s="79" t="s">
        <v>222</v>
      </c>
      <c r="AG4" s="79" t="s">
        <v>223</v>
      </c>
      <c r="AH4" s="80">
        <v>44932</v>
      </c>
      <c r="AI4" s="79" t="s">
        <v>222</v>
      </c>
      <c r="AM4" s="91" t="s">
        <v>12</v>
      </c>
      <c r="AN4" s="174" t="s">
        <v>181</v>
      </c>
      <c r="AO4" s="174"/>
      <c r="AP4" s="174"/>
      <c r="AQ4" s="174"/>
      <c r="AR4" s="174" t="s">
        <v>219</v>
      </c>
      <c r="AS4" s="174"/>
      <c r="AT4" s="174"/>
      <c r="AU4" s="174"/>
      <c r="AV4" s="174" t="s">
        <v>218</v>
      </c>
      <c r="AW4" s="174"/>
    </row>
    <row r="5" spans="1:49" x14ac:dyDescent="0.15">
      <c r="I5" s="79" t="s">
        <v>212</v>
      </c>
      <c r="J5" s="79" t="s">
        <v>211</v>
      </c>
      <c r="K5" s="79" t="s">
        <v>210</v>
      </c>
      <c r="U5" s="79" t="s">
        <v>212</v>
      </c>
      <c r="V5" s="79" t="s">
        <v>211</v>
      </c>
      <c r="W5" s="79" t="s">
        <v>210</v>
      </c>
      <c r="AG5" s="79" t="s">
        <v>212</v>
      </c>
      <c r="AH5" s="79" t="s">
        <v>211</v>
      </c>
      <c r="AI5" s="79" t="s">
        <v>210</v>
      </c>
      <c r="AM5" s="90">
        <v>0</v>
      </c>
      <c r="AN5" s="89">
        <v>0.72870000000000001</v>
      </c>
      <c r="AO5" s="88">
        <v>0.3997</v>
      </c>
      <c r="AP5" s="88">
        <v>0.53939999999999999</v>
      </c>
      <c r="AQ5" s="87">
        <v>0.26900000000000002</v>
      </c>
      <c r="AR5" s="89">
        <v>0.29177599999999998</v>
      </c>
      <c r="AS5" s="88">
        <v>0.14894399999999999</v>
      </c>
      <c r="AT5" s="88">
        <v>0.19677</v>
      </c>
      <c r="AU5" s="87">
        <v>0.47281400000000001</v>
      </c>
      <c r="AV5" s="89">
        <v>2.9770650000000001</v>
      </c>
      <c r="AW5" s="87">
        <v>1.6273340000000001</v>
      </c>
    </row>
    <row r="6" spans="1:49" x14ac:dyDescent="0.15">
      <c r="H6" s="79" t="s">
        <v>209</v>
      </c>
      <c r="I6" s="82">
        <v>9033.9</v>
      </c>
      <c r="J6" s="82">
        <v>6583.17</v>
      </c>
      <c r="K6" s="82">
        <f t="shared" ref="K6:K14" si="0">J6/I6</f>
        <v>0.72871849367382857</v>
      </c>
      <c r="T6" s="79" t="s">
        <v>209</v>
      </c>
      <c r="U6" s="82">
        <v>21321.154999999999</v>
      </c>
      <c r="V6" s="82">
        <v>6220.9970000000003</v>
      </c>
      <c r="W6" s="82">
        <f t="shared" ref="W6:W14" si="1">V6/U6</f>
        <v>0.2917757973243007</v>
      </c>
      <c r="AF6" s="79" t="s">
        <v>209</v>
      </c>
      <c r="AG6" s="82">
        <v>5675.7430000000004</v>
      </c>
      <c r="AH6" s="82">
        <v>16897.053</v>
      </c>
      <c r="AI6" s="82">
        <f t="shared" ref="AI6:AI14" si="2">AH6/AG6</f>
        <v>2.9770645006301377</v>
      </c>
      <c r="AM6" s="90">
        <v>6</v>
      </c>
      <c r="AN6" s="89">
        <v>1.5947</v>
      </c>
      <c r="AO6" s="88">
        <v>0.56810000000000005</v>
      </c>
      <c r="AP6" s="88">
        <v>1.0817000000000001</v>
      </c>
      <c r="AQ6" s="87">
        <v>1.0270999999999999</v>
      </c>
      <c r="AR6" s="89">
        <v>0.23374500000000001</v>
      </c>
      <c r="AS6" s="88">
        <v>0.32555499999999998</v>
      </c>
      <c r="AT6" s="88">
        <v>0.26793</v>
      </c>
      <c r="AU6" s="87">
        <v>0.46198299999999998</v>
      </c>
      <c r="AV6" s="89">
        <v>3.2967</v>
      </c>
      <c r="AW6" s="87">
        <v>1.372525</v>
      </c>
    </row>
    <row r="7" spans="1:49" x14ac:dyDescent="0.15">
      <c r="H7" s="79" t="s">
        <v>208</v>
      </c>
      <c r="I7" s="82">
        <v>8639.8870000000006</v>
      </c>
      <c r="J7" s="82">
        <v>13777.966</v>
      </c>
      <c r="K7" s="82">
        <f t="shared" si="0"/>
        <v>1.5946928472559883</v>
      </c>
      <c r="T7" s="79" t="s">
        <v>208</v>
      </c>
      <c r="U7" s="82">
        <v>36477.163</v>
      </c>
      <c r="V7" s="82">
        <v>8526.36</v>
      </c>
      <c r="W7" s="82">
        <f t="shared" si="1"/>
        <v>0.23374515172684895</v>
      </c>
      <c r="AF7" s="79" t="s">
        <v>208</v>
      </c>
      <c r="AG7" s="82">
        <v>6600.7250000000004</v>
      </c>
      <c r="AH7" s="82">
        <v>21760.607</v>
      </c>
      <c r="AI7" s="82">
        <f t="shared" si="2"/>
        <v>3.2966995292183809</v>
      </c>
      <c r="AM7" s="90">
        <v>12</v>
      </c>
      <c r="AN7" s="89">
        <v>1.4249000000000001</v>
      </c>
      <c r="AO7" s="88">
        <v>0.9224</v>
      </c>
      <c r="AP7" s="88">
        <v>0.95189999999999997</v>
      </c>
      <c r="AQ7" s="87">
        <v>1.0183</v>
      </c>
      <c r="AR7" s="89">
        <v>0.236293</v>
      </c>
      <c r="AS7" s="88">
        <v>0.27843099999999998</v>
      </c>
      <c r="AT7" s="88">
        <v>0.22258900000000001</v>
      </c>
      <c r="AU7" s="87">
        <v>0.55534799999999995</v>
      </c>
      <c r="AV7" s="89">
        <v>3.5905369999999999</v>
      </c>
      <c r="AW7" s="87">
        <v>1.771363</v>
      </c>
    </row>
    <row r="8" spans="1:49" x14ac:dyDescent="0.15">
      <c r="H8" s="79" t="s">
        <v>207</v>
      </c>
      <c r="I8" s="82">
        <v>5993.6819999999998</v>
      </c>
      <c r="J8" s="82">
        <v>8540.6</v>
      </c>
      <c r="K8" s="82">
        <f t="shared" si="0"/>
        <v>1.4249337886127427</v>
      </c>
      <c r="T8" s="79" t="s">
        <v>207</v>
      </c>
      <c r="U8" s="82">
        <v>28689.197</v>
      </c>
      <c r="V8" s="82">
        <v>6779.0649999999996</v>
      </c>
      <c r="W8" s="82">
        <f t="shared" si="1"/>
        <v>0.2362932988330067</v>
      </c>
      <c r="AF8" s="79" t="s">
        <v>207</v>
      </c>
      <c r="AG8" s="82">
        <v>3943.491</v>
      </c>
      <c r="AH8" s="82">
        <v>14159.251</v>
      </c>
      <c r="AI8" s="82">
        <f t="shared" si="2"/>
        <v>3.5905371661809298</v>
      </c>
      <c r="AM8" s="90">
        <v>18</v>
      </c>
      <c r="AN8" s="89">
        <v>0.4289</v>
      </c>
      <c r="AO8" s="88">
        <v>0.44679999999999997</v>
      </c>
      <c r="AP8" s="88">
        <v>0.41560000000000002</v>
      </c>
      <c r="AQ8" s="87">
        <v>0.45019999999999999</v>
      </c>
      <c r="AR8" s="89">
        <v>0.248028</v>
      </c>
      <c r="AS8" s="88">
        <v>0.19289300000000001</v>
      </c>
      <c r="AT8" s="88">
        <v>0.20316200000000001</v>
      </c>
      <c r="AU8" s="87">
        <v>0.56964599999999999</v>
      </c>
      <c r="AV8" s="89">
        <v>1.995738</v>
      </c>
      <c r="AW8" s="87">
        <v>3.0560559999999999</v>
      </c>
    </row>
    <row r="9" spans="1:49" x14ac:dyDescent="0.15">
      <c r="H9" s="79" t="s">
        <v>206</v>
      </c>
      <c r="I9" s="82">
        <v>14042.021000000001</v>
      </c>
      <c r="J9" s="82">
        <v>6023.1589999999997</v>
      </c>
      <c r="K9" s="82">
        <f t="shared" si="0"/>
        <v>0.42893818489517993</v>
      </c>
      <c r="T9" s="79" t="s">
        <v>206</v>
      </c>
      <c r="U9" s="82">
        <v>30856.121999999999</v>
      </c>
      <c r="V9" s="82">
        <v>7653.19</v>
      </c>
      <c r="W9" s="82">
        <f t="shared" si="1"/>
        <v>0.24802825189762989</v>
      </c>
      <c r="AF9" s="79" t="s">
        <v>206</v>
      </c>
      <c r="AG9" s="82">
        <v>5154.57</v>
      </c>
      <c r="AH9" s="82">
        <v>10287.171</v>
      </c>
      <c r="AI9" s="82">
        <f t="shared" si="2"/>
        <v>1.9957379568033804</v>
      </c>
      <c r="AM9" s="90">
        <v>24</v>
      </c>
      <c r="AN9" s="89">
        <v>0.36859999999999998</v>
      </c>
      <c r="AO9" s="88">
        <v>0.31530000000000002</v>
      </c>
      <c r="AP9" s="88">
        <v>0.35899999999999999</v>
      </c>
      <c r="AQ9" s="87">
        <v>0.46589999999999998</v>
      </c>
      <c r="AR9" s="89">
        <v>0.38711400000000001</v>
      </c>
      <c r="AS9" s="88">
        <v>0.22295799999999999</v>
      </c>
      <c r="AT9" s="88">
        <v>0.18074299999999999</v>
      </c>
      <c r="AU9" s="87">
        <v>0.50075800000000004</v>
      </c>
      <c r="AV9" s="89">
        <v>2.5928659999999999</v>
      </c>
      <c r="AW9" s="87">
        <v>2.7619470000000002</v>
      </c>
    </row>
    <row r="10" spans="1:49" x14ac:dyDescent="0.15">
      <c r="H10" s="79" t="s">
        <v>205</v>
      </c>
      <c r="I10" s="82">
        <v>18616.172999999999</v>
      </c>
      <c r="J10" s="82">
        <v>6861.1090000000004</v>
      </c>
      <c r="K10" s="82">
        <f t="shared" si="0"/>
        <v>0.36855636225555061</v>
      </c>
      <c r="T10" s="79" t="s">
        <v>205</v>
      </c>
      <c r="U10" s="82">
        <v>19187.956999999999</v>
      </c>
      <c r="V10" s="82">
        <v>7427.9269999999997</v>
      </c>
      <c r="W10" s="82">
        <f t="shared" si="1"/>
        <v>0.38711401114772148</v>
      </c>
      <c r="AF10" s="79" t="s">
        <v>205</v>
      </c>
      <c r="AG10" s="82">
        <v>6135.3209999999999</v>
      </c>
      <c r="AH10" s="82">
        <v>15908.067999999999</v>
      </c>
      <c r="AI10" s="82">
        <f t="shared" si="2"/>
        <v>2.5928664531163079</v>
      </c>
      <c r="AM10" s="90">
        <v>30</v>
      </c>
      <c r="AN10" s="89">
        <v>2.6065999999999998</v>
      </c>
      <c r="AO10" s="88">
        <v>1.2903</v>
      </c>
      <c r="AP10" s="88">
        <v>0.94720000000000004</v>
      </c>
      <c r="AQ10" s="87">
        <v>1.1121000000000001</v>
      </c>
      <c r="AR10" s="89">
        <v>0.29133799999999999</v>
      </c>
      <c r="AS10" s="88">
        <v>0.21624199999999999</v>
      </c>
      <c r="AT10" s="88">
        <v>0.215638</v>
      </c>
      <c r="AU10" s="87">
        <v>0.58083200000000001</v>
      </c>
      <c r="AV10" s="89">
        <v>3.126916</v>
      </c>
      <c r="AW10" s="87">
        <v>2.2472050000000001</v>
      </c>
    </row>
    <row r="11" spans="1:49" x14ac:dyDescent="0.15">
      <c r="H11" s="79" t="s">
        <v>204</v>
      </c>
      <c r="I11" s="82">
        <v>5571.6379999999999</v>
      </c>
      <c r="J11" s="82">
        <v>14522.866</v>
      </c>
      <c r="K11" s="82">
        <f t="shared" si="0"/>
        <v>2.6065702761019289</v>
      </c>
      <c r="T11" s="79" t="s">
        <v>204</v>
      </c>
      <c r="U11" s="82">
        <v>17657.791000000001</v>
      </c>
      <c r="V11" s="82">
        <v>5144.3879999999999</v>
      </c>
      <c r="W11" s="82">
        <f t="shared" si="1"/>
        <v>0.29133814076743797</v>
      </c>
      <c r="AF11" s="79" t="s">
        <v>204</v>
      </c>
      <c r="AG11" s="82">
        <v>5459.5569999999998</v>
      </c>
      <c r="AH11" s="82">
        <v>17071.575000000001</v>
      </c>
      <c r="AI11" s="82">
        <f t="shared" si="2"/>
        <v>3.1269157918856787</v>
      </c>
      <c r="AM11" s="90">
        <v>36</v>
      </c>
      <c r="AN11" s="89">
        <v>2.6364000000000001</v>
      </c>
      <c r="AO11" s="88">
        <v>0.7702</v>
      </c>
      <c r="AP11" s="88">
        <v>0.72989999999999999</v>
      </c>
      <c r="AQ11" s="87">
        <v>1.3527</v>
      </c>
      <c r="AR11" s="89">
        <v>0.23550499999999999</v>
      </c>
      <c r="AS11" s="88">
        <v>0.19820199999999999</v>
      </c>
      <c r="AT11" s="88">
        <v>0.22397700000000001</v>
      </c>
      <c r="AU11" s="87">
        <v>0.52660399999999996</v>
      </c>
      <c r="AV11" s="89">
        <v>4.3998819999999998</v>
      </c>
      <c r="AW11" s="87">
        <v>2.816214</v>
      </c>
    </row>
    <row r="12" spans="1:49" x14ac:dyDescent="0.15">
      <c r="H12" s="79" t="s">
        <v>203</v>
      </c>
      <c r="I12" s="82">
        <v>4109.4960000000001</v>
      </c>
      <c r="J12" s="82">
        <v>10834.281999999999</v>
      </c>
      <c r="K12" s="82">
        <f t="shared" si="0"/>
        <v>2.6364016414664957</v>
      </c>
      <c r="T12" s="79" t="s">
        <v>203</v>
      </c>
      <c r="U12" s="82">
        <v>18614.294000000002</v>
      </c>
      <c r="V12" s="82">
        <v>4383.7619999999997</v>
      </c>
      <c r="W12" s="82">
        <f t="shared" si="1"/>
        <v>0.23550514459479363</v>
      </c>
      <c r="AF12" s="79" t="s">
        <v>203</v>
      </c>
      <c r="AG12" s="82">
        <v>3438.777</v>
      </c>
      <c r="AH12" s="82">
        <v>15130.212</v>
      </c>
      <c r="AI12" s="82">
        <f t="shared" si="2"/>
        <v>4.3998817021284022</v>
      </c>
      <c r="AM12" s="90">
        <v>42</v>
      </c>
      <c r="AN12" s="89">
        <v>0.83489999999999998</v>
      </c>
      <c r="AO12" s="88">
        <v>0.47920000000000001</v>
      </c>
      <c r="AP12" s="88">
        <v>0.41310000000000002</v>
      </c>
      <c r="AQ12" s="87">
        <v>0.51180000000000003</v>
      </c>
      <c r="AR12" s="89">
        <v>0.32860600000000001</v>
      </c>
      <c r="AS12" s="88">
        <v>0.188947</v>
      </c>
      <c r="AT12" s="88">
        <v>0.26906400000000003</v>
      </c>
      <c r="AU12" s="87">
        <v>0.61230399999999996</v>
      </c>
      <c r="AV12" s="89">
        <v>4.1586889999999999</v>
      </c>
      <c r="AW12" s="87">
        <v>3.5816509999999999</v>
      </c>
    </row>
    <row r="13" spans="1:49" ht="15" thickBot="1" x14ac:dyDescent="0.2">
      <c r="H13" s="79" t="s">
        <v>202</v>
      </c>
      <c r="I13" s="82">
        <v>7856.1210000000001</v>
      </c>
      <c r="J13" s="82">
        <v>6559.2240000000002</v>
      </c>
      <c r="K13" s="82">
        <f t="shared" si="0"/>
        <v>0.83491891227235426</v>
      </c>
      <c r="T13" s="79" t="s">
        <v>202</v>
      </c>
      <c r="U13" s="82">
        <v>11170.499</v>
      </c>
      <c r="V13" s="82">
        <v>3670.6930000000002</v>
      </c>
      <c r="W13" s="82">
        <f t="shared" si="1"/>
        <v>0.32860600050185762</v>
      </c>
      <c r="AF13" s="79" t="s">
        <v>202</v>
      </c>
      <c r="AG13" s="82">
        <v>3904.078</v>
      </c>
      <c r="AH13" s="82">
        <v>16235.848</v>
      </c>
      <c r="AI13" s="82">
        <f t="shared" si="2"/>
        <v>4.1586894524136042</v>
      </c>
      <c r="AM13" s="86">
        <v>48</v>
      </c>
      <c r="AN13" s="85">
        <v>0.42199999999999999</v>
      </c>
      <c r="AO13" s="84">
        <v>0.81920000000000004</v>
      </c>
      <c r="AP13" s="84">
        <v>0.43459999999999999</v>
      </c>
      <c r="AQ13" s="83">
        <v>0.4763</v>
      </c>
      <c r="AR13" s="85">
        <v>0.19283900000000001</v>
      </c>
      <c r="AS13" s="84">
        <v>0.201296</v>
      </c>
      <c r="AT13" s="84">
        <v>0.226053</v>
      </c>
      <c r="AU13" s="83">
        <v>0.45062000000000002</v>
      </c>
      <c r="AV13" s="85">
        <v>2.607294</v>
      </c>
      <c r="AW13" s="83">
        <v>2.5134129999999999</v>
      </c>
    </row>
    <row r="14" spans="1:49" x14ac:dyDescent="0.15">
      <c r="H14" s="79" t="s">
        <v>201</v>
      </c>
      <c r="I14" s="82">
        <v>26261.53</v>
      </c>
      <c r="J14" s="82">
        <v>11082.655000000001</v>
      </c>
      <c r="K14" s="82">
        <f t="shared" si="0"/>
        <v>0.42201101763682469</v>
      </c>
      <c r="T14" s="79" t="s">
        <v>201</v>
      </c>
      <c r="U14" s="82">
        <v>23603.808000000001</v>
      </c>
      <c r="V14" s="82">
        <v>4551.7349999999997</v>
      </c>
      <c r="W14" s="82">
        <f t="shared" si="1"/>
        <v>0.19283901140019438</v>
      </c>
      <c r="AF14" s="79" t="s">
        <v>201</v>
      </c>
      <c r="AG14" s="82">
        <v>4268.1779999999999</v>
      </c>
      <c r="AH14" s="82">
        <v>11128.393</v>
      </c>
      <c r="AI14" s="82">
        <f t="shared" si="2"/>
        <v>2.6072935571103173</v>
      </c>
    </row>
    <row r="16" spans="1:49" x14ac:dyDescent="0.15">
      <c r="I16" s="79" t="s">
        <v>221</v>
      </c>
      <c r="J16" s="80">
        <v>44903</v>
      </c>
      <c r="K16" s="79" t="s">
        <v>217</v>
      </c>
      <c r="U16" s="79" t="s">
        <v>221</v>
      </c>
      <c r="V16" s="80">
        <v>44903</v>
      </c>
      <c r="W16" s="79" t="s">
        <v>216</v>
      </c>
      <c r="AG16" s="79" t="s">
        <v>221</v>
      </c>
      <c r="AH16" s="80">
        <v>44939</v>
      </c>
      <c r="AI16" s="79" t="s">
        <v>190</v>
      </c>
    </row>
    <row r="17" spans="1:48" ht="15" x14ac:dyDescent="0.2">
      <c r="I17" s="79" t="s">
        <v>212</v>
      </c>
      <c r="J17" s="79" t="s">
        <v>211</v>
      </c>
      <c r="K17" s="79" t="s">
        <v>210</v>
      </c>
      <c r="U17" s="79" t="s">
        <v>212</v>
      </c>
      <c r="V17" s="79" t="s">
        <v>211</v>
      </c>
      <c r="W17" s="79" t="s">
        <v>210</v>
      </c>
      <c r="AG17" s="79" t="s">
        <v>212</v>
      </c>
      <c r="AH17" s="79" t="s">
        <v>211</v>
      </c>
      <c r="AI17" s="79" t="s">
        <v>210</v>
      </c>
      <c r="AM17" s="92" t="s">
        <v>220</v>
      </c>
    </row>
    <row r="18" spans="1:48" ht="15" x14ac:dyDescent="0.2">
      <c r="H18" s="79" t="s">
        <v>209</v>
      </c>
      <c r="I18" s="82">
        <v>10651.281999999999</v>
      </c>
      <c r="J18" s="82">
        <v>4257.7060000000001</v>
      </c>
      <c r="K18" s="82">
        <f t="shared" ref="K18:K26" si="3">J18/I18</f>
        <v>0.39973648242530807</v>
      </c>
      <c r="T18" s="79" t="s">
        <v>209</v>
      </c>
      <c r="U18" s="82">
        <v>12887.620999999999</v>
      </c>
      <c r="V18" s="82">
        <v>1919.5319999999999</v>
      </c>
      <c r="W18" s="82">
        <f t="shared" ref="W18:W26" si="4">V18/U18</f>
        <v>0.14894385860664278</v>
      </c>
      <c r="AF18" s="79" t="s">
        <v>209</v>
      </c>
      <c r="AG18" s="82">
        <v>31.966999999999999</v>
      </c>
      <c r="AH18" s="82">
        <v>52.021000000000001</v>
      </c>
      <c r="AI18" s="82">
        <f t="shared" ref="AI18:AI26" si="5">AH18/AG18</f>
        <v>1.6273344386398474</v>
      </c>
      <c r="AM18" s="92" t="s">
        <v>115</v>
      </c>
    </row>
    <row r="19" spans="1:48" x14ac:dyDescent="0.15">
      <c r="H19" s="79" t="s">
        <v>208</v>
      </c>
      <c r="I19" s="82">
        <v>16027.656999999999</v>
      </c>
      <c r="J19" s="82">
        <v>9105.3490000000002</v>
      </c>
      <c r="K19" s="82">
        <f t="shared" si="3"/>
        <v>0.56810231214705931</v>
      </c>
      <c r="T19" s="79" t="s">
        <v>208</v>
      </c>
      <c r="U19" s="82">
        <v>10024.165000000001</v>
      </c>
      <c r="V19" s="82">
        <v>3263.4209999999998</v>
      </c>
      <c r="W19" s="82">
        <f t="shared" si="4"/>
        <v>0.32555539538704714</v>
      </c>
      <c r="AF19" s="79" t="s">
        <v>208</v>
      </c>
      <c r="AG19" s="82">
        <v>32.779000000000003</v>
      </c>
      <c r="AH19" s="82">
        <v>44.99</v>
      </c>
      <c r="AI19" s="82">
        <f t="shared" si="5"/>
        <v>1.3725250922846943</v>
      </c>
    </row>
    <row r="20" spans="1:48" ht="15" thickBot="1" x14ac:dyDescent="0.2">
      <c r="H20" s="79" t="s">
        <v>207</v>
      </c>
      <c r="I20" s="82">
        <v>17684.194</v>
      </c>
      <c r="J20" s="82">
        <v>16312.017</v>
      </c>
      <c r="K20" s="82">
        <f t="shared" si="3"/>
        <v>0.92240658522520169</v>
      </c>
      <c r="T20" s="79" t="s">
        <v>207</v>
      </c>
      <c r="U20" s="82">
        <v>6060.1210000000001</v>
      </c>
      <c r="V20" s="82">
        <v>1687.328</v>
      </c>
      <c r="W20" s="82">
        <f t="shared" si="4"/>
        <v>0.27843140425743973</v>
      </c>
      <c r="AF20" s="79" t="s">
        <v>207</v>
      </c>
      <c r="AG20" s="82">
        <v>18.361000000000001</v>
      </c>
      <c r="AH20" s="82">
        <v>32.524000000000001</v>
      </c>
      <c r="AI20" s="82">
        <f t="shared" si="5"/>
        <v>1.7713632155111376</v>
      </c>
    </row>
    <row r="21" spans="1:48" x14ac:dyDescent="0.15">
      <c r="H21" s="79" t="s">
        <v>206</v>
      </c>
      <c r="I21" s="82">
        <v>27372.131000000001</v>
      </c>
      <c r="J21" s="82">
        <v>12228.953</v>
      </c>
      <c r="K21" s="82">
        <f t="shared" si="3"/>
        <v>0.44676656706048934</v>
      </c>
      <c r="T21" s="79" t="s">
        <v>206</v>
      </c>
      <c r="U21" s="82">
        <v>10131.213</v>
      </c>
      <c r="V21" s="82">
        <v>1954.2429999999999</v>
      </c>
      <c r="W21" s="82">
        <f t="shared" si="4"/>
        <v>0.19289328928332669</v>
      </c>
      <c r="AF21" s="79" t="s">
        <v>206</v>
      </c>
      <c r="AG21" s="82">
        <v>18.66</v>
      </c>
      <c r="AH21" s="82">
        <v>57.026000000000003</v>
      </c>
      <c r="AI21" s="82">
        <f t="shared" si="5"/>
        <v>3.0560557341907826</v>
      </c>
      <c r="AM21" s="142" t="s">
        <v>12</v>
      </c>
      <c r="AN21" s="175" t="s">
        <v>181</v>
      </c>
      <c r="AO21" s="176"/>
      <c r="AP21" s="177"/>
      <c r="AQ21" s="175" t="s">
        <v>219</v>
      </c>
      <c r="AR21" s="176"/>
      <c r="AS21" s="177"/>
      <c r="AT21" s="175" t="s">
        <v>218</v>
      </c>
      <c r="AU21" s="176"/>
      <c r="AV21" s="177"/>
    </row>
    <row r="22" spans="1:48" x14ac:dyDescent="0.15">
      <c r="A22" s="80">
        <v>44903</v>
      </c>
      <c r="B22" s="79" t="s">
        <v>217</v>
      </c>
      <c r="H22" s="79" t="s">
        <v>205</v>
      </c>
      <c r="I22" s="82">
        <v>29209.073</v>
      </c>
      <c r="J22" s="82">
        <v>9209.4439999999995</v>
      </c>
      <c r="K22" s="82">
        <f t="shared" si="3"/>
        <v>0.31529394993124221</v>
      </c>
      <c r="M22" s="80">
        <v>44903</v>
      </c>
      <c r="N22" s="79" t="s">
        <v>216</v>
      </c>
      <c r="T22" s="79" t="s">
        <v>205</v>
      </c>
      <c r="U22" s="82">
        <v>11024.695</v>
      </c>
      <c r="V22" s="82">
        <v>2458.0430000000001</v>
      </c>
      <c r="W22" s="82">
        <f t="shared" si="4"/>
        <v>0.22295791402846066</v>
      </c>
      <c r="Y22" s="80">
        <v>44939</v>
      </c>
      <c r="Z22" s="79" t="s">
        <v>190</v>
      </c>
      <c r="AF22" s="79" t="s">
        <v>205</v>
      </c>
      <c r="AG22" s="82">
        <v>37.037999999999997</v>
      </c>
      <c r="AH22" s="82">
        <v>102.297</v>
      </c>
      <c r="AI22" s="82">
        <f t="shared" si="5"/>
        <v>2.7619471893730765</v>
      </c>
      <c r="AM22" s="141"/>
      <c r="AN22" s="145" t="s">
        <v>59</v>
      </c>
      <c r="AO22" s="16" t="s">
        <v>60</v>
      </c>
      <c r="AP22" s="146" t="s">
        <v>61</v>
      </c>
      <c r="AQ22" s="145" t="s">
        <v>59</v>
      </c>
      <c r="AR22" s="16" t="s">
        <v>60</v>
      </c>
      <c r="AS22" s="146" t="s">
        <v>61</v>
      </c>
      <c r="AT22" s="145" t="s">
        <v>59</v>
      </c>
      <c r="AU22" s="16" t="s">
        <v>60</v>
      </c>
      <c r="AV22" s="146" t="s">
        <v>61</v>
      </c>
    </row>
    <row r="23" spans="1:48" x14ac:dyDescent="0.15">
      <c r="H23" s="79" t="s">
        <v>204</v>
      </c>
      <c r="I23" s="82">
        <v>15017.451999999999</v>
      </c>
      <c r="J23" s="82">
        <v>19377.044000000002</v>
      </c>
      <c r="K23" s="82">
        <f t="shared" si="3"/>
        <v>1.2903017103034524</v>
      </c>
      <c r="T23" s="79" t="s">
        <v>204</v>
      </c>
      <c r="U23" s="82">
        <v>8581.3909999999996</v>
      </c>
      <c r="V23" s="82">
        <v>1855.654</v>
      </c>
      <c r="W23" s="82">
        <f t="shared" si="4"/>
        <v>0.21624163262109838</v>
      </c>
      <c r="AF23" s="79" t="s">
        <v>204</v>
      </c>
      <c r="AG23" s="82">
        <v>63.146000000000001</v>
      </c>
      <c r="AH23" s="82">
        <v>141.90199999999999</v>
      </c>
      <c r="AI23" s="82">
        <f t="shared" si="5"/>
        <v>2.2472048902543311</v>
      </c>
      <c r="AM23" s="143">
        <v>0</v>
      </c>
      <c r="AN23" s="147">
        <v>0.48420000000000002</v>
      </c>
      <c r="AO23" s="88">
        <v>0.196874393120758</v>
      </c>
      <c r="AP23" s="148">
        <v>4</v>
      </c>
      <c r="AQ23" s="147">
        <v>0.27757599999999999</v>
      </c>
      <c r="AR23" s="88">
        <v>0.14305630325621199</v>
      </c>
      <c r="AS23" s="148">
        <v>4</v>
      </c>
      <c r="AT23" s="147">
        <v>2.3021995</v>
      </c>
      <c r="AU23" s="88">
        <v>0.95440394287770003</v>
      </c>
      <c r="AV23" s="148">
        <v>2</v>
      </c>
    </row>
    <row r="24" spans="1:48" x14ac:dyDescent="0.15">
      <c r="H24" s="79" t="s">
        <v>203</v>
      </c>
      <c r="I24" s="82">
        <v>14926.423000000001</v>
      </c>
      <c r="J24" s="82">
        <v>11496.802</v>
      </c>
      <c r="K24" s="82">
        <f t="shared" si="3"/>
        <v>0.77023155514217967</v>
      </c>
      <c r="T24" s="79" t="s">
        <v>203</v>
      </c>
      <c r="U24" s="82">
        <v>8666.6759999999995</v>
      </c>
      <c r="V24" s="82">
        <v>1717.7529999999999</v>
      </c>
      <c r="W24" s="82">
        <f t="shared" si="4"/>
        <v>0.19820205578240147</v>
      </c>
      <c r="AF24" s="79" t="s">
        <v>203</v>
      </c>
      <c r="AG24" s="82">
        <v>46.787999999999997</v>
      </c>
      <c r="AH24" s="82">
        <v>131.76499999999999</v>
      </c>
      <c r="AI24" s="82">
        <f t="shared" si="5"/>
        <v>2.8162135590322306</v>
      </c>
      <c r="AM24" s="143">
        <v>6</v>
      </c>
      <c r="AN24" s="147">
        <v>1.0679000000000001</v>
      </c>
      <c r="AO24" s="88">
        <v>0.41998942843838299</v>
      </c>
      <c r="AP24" s="148">
        <v>4</v>
      </c>
      <c r="AQ24" s="147">
        <v>0.32230324999999999</v>
      </c>
      <c r="AR24" s="88">
        <v>0.10053195246081401</v>
      </c>
      <c r="AS24" s="148">
        <v>4</v>
      </c>
      <c r="AT24" s="147">
        <v>2.3346125</v>
      </c>
      <c r="AU24" s="88">
        <v>1.3605971906896299</v>
      </c>
      <c r="AV24" s="148">
        <v>2</v>
      </c>
    </row>
    <row r="25" spans="1:48" x14ac:dyDescent="0.15">
      <c r="H25" s="79" t="s">
        <v>202</v>
      </c>
      <c r="I25" s="82">
        <v>11704.094999999999</v>
      </c>
      <c r="J25" s="82">
        <v>5608.8720000000003</v>
      </c>
      <c r="K25" s="82">
        <f t="shared" si="3"/>
        <v>0.47922304116636105</v>
      </c>
      <c r="T25" s="79" t="s">
        <v>202</v>
      </c>
      <c r="U25" s="82">
        <v>16870.661</v>
      </c>
      <c r="V25" s="82">
        <v>3187.6689999999999</v>
      </c>
      <c r="W25" s="82">
        <f t="shared" si="4"/>
        <v>0.18894748700125027</v>
      </c>
      <c r="AF25" s="79" t="s">
        <v>202</v>
      </c>
      <c r="AG25" s="82">
        <v>32.241</v>
      </c>
      <c r="AH25" s="82">
        <v>115.476</v>
      </c>
      <c r="AI25" s="82">
        <f t="shared" si="5"/>
        <v>3.5816506932167118</v>
      </c>
      <c r="AM25" s="143">
        <v>12</v>
      </c>
      <c r="AN25" s="147">
        <v>1.079375</v>
      </c>
      <c r="AO25" s="88">
        <v>0.23381524579604901</v>
      </c>
      <c r="AP25" s="148">
        <v>4</v>
      </c>
      <c r="AQ25" s="147">
        <v>0.32316525000000001</v>
      </c>
      <c r="AR25" s="88">
        <v>0.15660177990128299</v>
      </c>
      <c r="AS25" s="148">
        <v>4</v>
      </c>
      <c r="AT25" s="147">
        <v>2.6809500000000002</v>
      </c>
      <c r="AU25" s="88">
        <v>1.28635027155826</v>
      </c>
      <c r="AV25" s="148">
        <v>2</v>
      </c>
    </row>
    <row r="26" spans="1:48" x14ac:dyDescent="0.15">
      <c r="H26" s="79" t="s">
        <v>201</v>
      </c>
      <c r="I26" s="82">
        <v>6954.0590000000002</v>
      </c>
      <c r="J26" s="82">
        <v>5696.9089999999997</v>
      </c>
      <c r="K26" s="82">
        <f t="shared" si="3"/>
        <v>0.81922068823402272</v>
      </c>
      <c r="T26" s="79" t="s">
        <v>201</v>
      </c>
      <c r="U26" s="82">
        <v>31526.454000000002</v>
      </c>
      <c r="V26" s="82">
        <v>6346.152</v>
      </c>
      <c r="W26" s="82">
        <f t="shared" si="4"/>
        <v>0.20129609248157118</v>
      </c>
      <c r="AF26" s="79" t="s">
        <v>201</v>
      </c>
      <c r="AG26" s="82">
        <v>32.954000000000001</v>
      </c>
      <c r="AH26" s="82">
        <v>82.826999999999998</v>
      </c>
      <c r="AI26" s="82">
        <f t="shared" si="5"/>
        <v>2.5134126357953508</v>
      </c>
      <c r="AM26" s="143">
        <v>18</v>
      </c>
      <c r="AN26" s="147">
        <v>0.43537500000000001</v>
      </c>
      <c r="AO26" s="88">
        <v>1.6158460116401301E-2</v>
      </c>
      <c r="AP26" s="148">
        <v>4</v>
      </c>
      <c r="AQ26" s="147">
        <v>0.30343225000000001</v>
      </c>
      <c r="AR26" s="88">
        <v>0.17908325850727499</v>
      </c>
      <c r="AS26" s="148">
        <v>4</v>
      </c>
      <c r="AT26" s="147">
        <v>2.5258970000000001</v>
      </c>
      <c r="AU26" s="88">
        <v>0.74975804801415802</v>
      </c>
      <c r="AV26" s="148">
        <v>2</v>
      </c>
    </row>
    <row r="27" spans="1:48" x14ac:dyDescent="0.15">
      <c r="AM27" s="143">
        <v>24</v>
      </c>
      <c r="AN27" s="147">
        <v>0.37719999999999998</v>
      </c>
      <c r="AO27" s="88">
        <v>6.3520337950402406E-2</v>
      </c>
      <c r="AP27" s="148">
        <v>4</v>
      </c>
      <c r="AQ27" s="147">
        <v>0.32289325000000002</v>
      </c>
      <c r="AR27" s="88">
        <v>0.14827218416451801</v>
      </c>
      <c r="AS27" s="148">
        <v>4</v>
      </c>
      <c r="AT27" s="147">
        <v>2.6774065</v>
      </c>
      <c r="AU27" s="88">
        <v>0.119558321669803</v>
      </c>
      <c r="AV27" s="148">
        <v>2</v>
      </c>
    </row>
    <row r="28" spans="1:48" x14ac:dyDescent="0.15">
      <c r="I28" s="79" t="s">
        <v>215</v>
      </c>
      <c r="J28" s="80">
        <v>44932</v>
      </c>
      <c r="K28" s="79" t="s">
        <v>192</v>
      </c>
      <c r="U28" s="79" t="s">
        <v>215</v>
      </c>
      <c r="V28" s="80">
        <v>44932</v>
      </c>
      <c r="W28" s="79" t="s">
        <v>214</v>
      </c>
      <c r="AM28" s="143">
        <v>30</v>
      </c>
      <c r="AN28" s="147">
        <v>1.48905</v>
      </c>
      <c r="AO28" s="88">
        <v>0.75809240641670195</v>
      </c>
      <c r="AP28" s="148">
        <v>4</v>
      </c>
      <c r="AQ28" s="147">
        <v>0.32601249999999998</v>
      </c>
      <c r="AR28" s="88">
        <v>0.17355824329889999</v>
      </c>
      <c r="AS28" s="148">
        <v>4</v>
      </c>
      <c r="AT28" s="147">
        <v>2.6870604999999999</v>
      </c>
      <c r="AU28" s="88">
        <v>0.62204961358439903</v>
      </c>
      <c r="AV28" s="148">
        <v>2</v>
      </c>
    </row>
    <row r="29" spans="1:48" x14ac:dyDescent="0.15">
      <c r="I29" s="79" t="s">
        <v>212</v>
      </c>
      <c r="J29" s="79" t="s">
        <v>211</v>
      </c>
      <c r="K29" s="79" t="s">
        <v>210</v>
      </c>
      <c r="U29" s="79" t="s">
        <v>212</v>
      </c>
      <c r="V29" s="79" t="s">
        <v>211</v>
      </c>
      <c r="W29" s="79" t="s">
        <v>210</v>
      </c>
      <c r="AM29" s="143">
        <v>36</v>
      </c>
      <c r="AN29" s="147">
        <v>1.3723000000000001</v>
      </c>
      <c r="AO29" s="88">
        <v>0.88948208526085604</v>
      </c>
      <c r="AP29" s="148">
        <v>4</v>
      </c>
      <c r="AQ29" s="147">
        <v>0.296072</v>
      </c>
      <c r="AR29" s="88">
        <v>0.154477172464629</v>
      </c>
      <c r="AS29" s="148">
        <v>4</v>
      </c>
      <c r="AT29" s="147">
        <v>3.6080480000000001</v>
      </c>
      <c r="AU29" s="88">
        <v>1.1198223819481401</v>
      </c>
      <c r="AV29" s="148">
        <v>2</v>
      </c>
    </row>
    <row r="30" spans="1:48" x14ac:dyDescent="0.15">
      <c r="H30" s="79" t="s">
        <v>209</v>
      </c>
      <c r="I30" s="82">
        <v>182.43600000000001</v>
      </c>
      <c r="J30" s="82">
        <v>98.403999999999996</v>
      </c>
      <c r="K30" s="82">
        <f t="shared" ref="K30:K38" si="6">J30/I30</f>
        <v>0.53938915564910428</v>
      </c>
      <c r="T30" s="79" t="s">
        <v>209</v>
      </c>
      <c r="U30" s="82">
        <v>14719.870999999999</v>
      </c>
      <c r="V30" s="82">
        <v>2896.4259999999999</v>
      </c>
      <c r="W30" s="82">
        <f t="shared" ref="W30:W38" si="7">V30/U30</f>
        <v>0.19676979506138337</v>
      </c>
      <c r="AM30" s="143">
        <v>42</v>
      </c>
      <c r="AN30" s="147">
        <v>0.55974999999999997</v>
      </c>
      <c r="AO30" s="88">
        <v>0.187972737384973</v>
      </c>
      <c r="AP30" s="148">
        <v>4</v>
      </c>
      <c r="AQ30" s="147">
        <v>0.34973025000000002</v>
      </c>
      <c r="AR30" s="88">
        <v>0.18416433376810501</v>
      </c>
      <c r="AS30" s="148">
        <v>4</v>
      </c>
      <c r="AT30" s="147">
        <v>3.8701699999999999</v>
      </c>
      <c r="AU30" s="88">
        <v>0.40802748280232298</v>
      </c>
      <c r="AV30" s="148">
        <v>2</v>
      </c>
    </row>
    <row r="31" spans="1:48" ht="15" thickBot="1" x14ac:dyDescent="0.2">
      <c r="H31" s="79" t="s">
        <v>208</v>
      </c>
      <c r="I31" s="82">
        <v>135.48400000000001</v>
      </c>
      <c r="J31" s="82">
        <v>146.55000000000001</v>
      </c>
      <c r="K31" s="82">
        <f t="shared" si="6"/>
        <v>1.0816775412594846</v>
      </c>
      <c r="T31" s="79" t="s">
        <v>208</v>
      </c>
      <c r="U31" s="82">
        <v>20866.560000000001</v>
      </c>
      <c r="V31" s="82">
        <v>5590.7830000000004</v>
      </c>
      <c r="W31" s="82">
        <f t="shared" si="7"/>
        <v>0.26793026737516867</v>
      </c>
      <c r="AM31" s="144">
        <v>48</v>
      </c>
      <c r="AN31" s="149">
        <v>0.53802499999999998</v>
      </c>
      <c r="AO31" s="150">
        <v>0.18888081559544401</v>
      </c>
      <c r="AP31" s="151">
        <v>4</v>
      </c>
      <c r="AQ31" s="149">
        <v>0.267702</v>
      </c>
      <c r="AR31" s="150">
        <v>0.122757022243129</v>
      </c>
      <c r="AS31" s="151">
        <v>4</v>
      </c>
      <c r="AT31" s="149">
        <v>2.5603535000000002</v>
      </c>
      <c r="AU31" s="150">
        <v>6.6383891724574304E-2</v>
      </c>
      <c r="AV31" s="151">
        <v>2</v>
      </c>
    </row>
    <row r="32" spans="1:48" x14ac:dyDescent="0.15">
      <c r="H32" s="79" t="s">
        <v>207</v>
      </c>
      <c r="I32" s="82">
        <v>109.893</v>
      </c>
      <c r="J32" s="82">
        <v>104.607</v>
      </c>
      <c r="K32" s="82">
        <f t="shared" si="6"/>
        <v>0.95189866506510878</v>
      </c>
      <c r="T32" s="79" t="s">
        <v>207</v>
      </c>
      <c r="U32" s="82">
        <v>17065.643</v>
      </c>
      <c r="V32" s="82">
        <v>3798.627</v>
      </c>
      <c r="W32" s="82">
        <f t="shared" si="7"/>
        <v>0.22258915178291261</v>
      </c>
    </row>
    <row r="33" spans="1:48" x14ac:dyDescent="0.15">
      <c r="H33" s="79" t="s">
        <v>206</v>
      </c>
      <c r="I33" s="82">
        <v>111.271</v>
      </c>
      <c r="J33" s="82">
        <v>46.244999999999997</v>
      </c>
      <c r="K33" s="82">
        <f t="shared" si="6"/>
        <v>0.41560694161102174</v>
      </c>
      <c r="T33" s="79" t="s">
        <v>206</v>
      </c>
      <c r="U33" s="82">
        <v>13158.214</v>
      </c>
      <c r="V33" s="82">
        <v>2673.2429999999999</v>
      </c>
      <c r="W33" s="82">
        <f t="shared" si="7"/>
        <v>0.2031615384884301</v>
      </c>
    </row>
    <row r="34" spans="1:48" x14ac:dyDescent="0.15">
      <c r="H34" s="79" t="s">
        <v>205</v>
      </c>
      <c r="I34" s="82">
        <v>116.271</v>
      </c>
      <c r="J34" s="82">
        <v>41.738999999999997</v>
      </c>
      <c r="K34" s="82">
        <f t="shared" si="6"/>
        <v>0.35898031323373841</v>
      </c>
      <c r="T34" s="79" t="s">
        <v>205</v>
      </c>
      <c r="U34" s="82">
        <v>10112.963</v>
      </c>
      <c r="V34" s="82">
        <v>1827.846</v>
      </c>
      <c r="W34" s="82">
        <f t="shared" si="7"/>
        <v>0.18074287426939067</v>
      </c>
      <c r="AM34" s="10" t="s">
        <v>264</v>
      </c>
    </row>
    <row r="35" spans="1:48" ht="15" thickBot="1" x14ac:dyDescent="0.2">
      <c r="H35" s="79" t="s">
        <v>204</v>
      </c>
      <c r="I35" s="82">
        <v>114.77200000000001</v>
      </c>
      <c r="J35" s="82">
        <v>108.70699999999999</v>
      </c>
      <c r="K35" s="82">
        <f t="shared" si="6"/>
        <v>0.94715610079113366</v>
      </c>
      <c r="T35" s="79" t="s">
        <v>204</v>
      </c>
      <c r="U35" s="82">
        <v>10912.745999999999</v>
      </c>
      <c r="V35" s="82">
        <v>2353.2020000000002</v>
      </c>
      <c r="W35" s="82">
        <f t="shared" si="7"/>
        <v>0.21563793384359908</v>
      </c>
    </row>
    <row r="36" spans="1:48" x14ac:dyDescent="0.15">
      <c r="H36" s="79" t="s">
        <v>203</v>
      </c>
      <c r="I36" s="82">
        <v>105.85599999999999</v>
      </c>
      <c r="J36" s="82">
        <v>77.268000000000001</v>
      </c>
      <c r="K36" s="82">
        <f t="shared" si="6"/>
        <v>0.7299350060459493</v>
      </c>
      <c r="T36" s="79" t="s">
        <v>203</v>
      </c>
      <c r="U36" s="82">
        <v>9834.4959999999992</v>
      </c>
      <c r="V36" s="82">
        <v>2202.6990000000001</v>
      </c>
      <c r="W36" s="82">
        <f t="shared" si="7"/>
        <v>0.22397680572547898</v>
      </c>
      <c r="AM36" s="142" t="s">
        <v>12</v>
      </c>
      <c r="AN36" s="178" t="s">
        <v>181</v>
      </c>
      <c r="AO36" s="179"/>
      <c r="AP36" s="180"/>
      <c r="AQ36" s="178" t="s">
        <v>219</v>
      </c>
      <c r="AR36" s="179"/>
      <c r="AS36" s="180"/>
      <c r="AT36" s="178" t="s">
        <v>218</v>
      </c>
      <c r="AU36" s="179"/>
      <c r="AV36" s="180"/>
    </row>
    <row r="37" spans="1:48" x14ac:dyDescent="0.15">
      <c r="H37" s="79" t="s">
        <v>202</v>
      </c>
      <c r="I37" s="82">
        <v>129.357</v>
      </c>
      <c r="J37" s="82">
        <v>53.433</v>
      </c>
      <c r="K37" s="82">
        <f t="shared" si="6"/>
        <v>0.41306616572740557</v>
      </c>
      <c r="T37" s="79" t="s">
        <v>202</v>
      </c>
      <c r="U37" s="82">
        <v>10642.323</v>
      </c>
      <c r="V37" s="82">
        <v>2863.4639999999999</v>
      </c>
      <c r="W37" s="82">
        <f t="shared" si="7"/>
        <v>0.26906381247778327</v>
      </c>
      <c r="AM37" s="141"/>
      <c r="AN37" s="155"/>
      <c r="AO37" s="154" t="s">
        <v>247</v>
      </c>
      <c r="AP37" s="156"/>
      <c r="AQ37" s="155"/>
      <c r="AR37" s="154" t="s">
        <v>247</v>
      </c>
      <c r="AS37" s="156"/>
      <c r="AT37" s="155"/>
      <c r="AU37" s="154" t="s">
        <v>247</v>
      </c>
      <c r="AV37" s="156"/>
    </row>
    <row r="38" spans="1:48" x14ac:dyDescent="0.15">
      <c r="H38" s="79" t="s">
        <v>201</v>
      </c>
      <c r="I38" s="82">
        <v>141.78800000000001</v>
      </c>
      <c r="J38" s="82">
        <v>61.622</v>
      </c>
      <c r="K38" s="82">
        <f t="shared" si="6"/>
        <v>0.4346065957626879</v>
      </c>
      <c r="T38" s="79" t="s">
        <v>201</v>
      </c>
      <c r="U38" s="82">
        <v>15252.17</v>
      </c>
      <c r="V38" s="82">
        <v>3447.8020000000001</v>
      </c>
      <c r="W38" s="82">
        <f t="shared" si="7"/>
        <v>0.22605321078902216</v>
      </c>
      <c r="AM38" s="143">
        <v>0</v>
      </c>
      <c r="AN38" s="157"/>
      <c r="AO38" s="153">
        <f>AO23/AN23*100</f>
        <v>40.659725964634028</v>
      </c>
      <c r="AP38" s="158"/>
      <c r="AQ38" s="157"/>
      <c r="AR38" s="153">
        <f>AR23/AQ23*100</f>
        <v>51.537706161992389</v>
      </c>
      <c r="AS38" s="158"/>
      <c r="AT38" s="157"/>
      <c r="AU38" s="153">
        <f>AU23/AT23*100</f>
        <v>41.456178879271761</v>
      </c>
      <c r="AV38" s="158"/>
    </row>
    <row r="39" spans="1:48" x14ac:dyDescent="0.15">
      <c r="AM39" s="143">
        <v>6</v>
      </c>
      <c r="AN39" s="159"/>
      <c r="AO39" s="152">
        <f t="shared" ref="AO39:AO46" si="8">AO24/AN24*100</f>
        <v>39.328535297161061</v>
      </c>
      <c r="AP39" s="160"/>
      <c r="AQ39" s="159"/>
      <c r="AR39" s="152">
        <f t="shared" ref="AR39:AR46" si="9">AR24/AQ24*100</f>
        <v>31.19172780938883</v>
      </c>
      <c r="AS39" s="160"/>
      <c r="AT39" s="159"/>
      <c r="AU39" s="152">
        <f t="shared" ref="AU39:AU46" si="10">AU24/AT24*100</f>
        <v>58.279358595468409</v>
      </c>
      <c r="AV39" s="160"/>
    </row>
    <row r="40" spans="1:48" x14ac:dyDescent="0.15">
      <c r="A40" s="80">
        <v>44932</v>
      </c>
      <c r="B40" s="79" t="s">
        <v>192</v>
      </c>
      <c r="I40" s="79" t="s">
        <v>213</v>
      </c>
      <c r="J40" s="80">
        <v>44939</v>
      </c>
      <c r="K40" s="79" t="s">
        <v>200</v>
      </c>
      <c r="M40" s="80">
        <v>44932</v>
      </c>
      <c r="N40" s="79" t="s">
        <v>214</v>
      </c>
      <c r="U40" s="79" t="s">
        <v>213</v>
      </c>
      <c r="V40" s="80">
        <v>44939</v>
      </c>
      <c r="W40" s="79" t="s">
        <v>191</v>
      </c>
      <c r="AM40" s="143">
        <v>12</v>
      </c>
      <c r="AN40" s="159"/>
      <c r="AO40" s="152">
        <f t="shared" si="8"/>
        <v>21.662095730959955</v>
      </c>
      <c r="AP40" s="160"/>
      <c r="AQ40" s="159"/>
      <c r="AR40" s="152">
        <f t="shared" si="9"/>
        <v>48.458731222271886</v>
      </c>
      <c r="AS40" s="160"/>
      <c r="AT40" s="159"/>
      <c r="AU40" s="152">
        <f t="shared" si="10"/>
        <v>47.981136222542752</v>
      </c>
      <c r="AV40" s="160"/>
    </row>
    <row r="41" spans="1:48" x14ac:dyDescent="0.15">
      <c r="I41" s="79" t="s">
        <v>212</v>
      </c>
      <c r="J41" s="79" t="s">
        <v>211</v>
      </c>
      <c r="K41" s="79" t="s">
        <v>210</v>
      </c>
      <c r="U41" s="79" t="s">
        <v>212</v>
      </c>
      <c r="V41" s="79" t="s">
        <v>211</v>
      </c>
      <c r="W41" s="79" t="s">
        <v>210</v>
      </c>
      <c r="AM41" s="143">
        <v>18</v>
      </c>
      <c r="AN41" s="159"/>
      <c r="AO41" s="152">
        <f t="shared" si="8"/>
        <v>3.7113890591791674</v>
      </c>
      <c r="AP41" s="160"/>
      <c r="AQ41" s="159"/>
      <c r="AR41" s="152">
        <f t="shared" si="9"/>
        <v>59.019190777273998</v>
      </c>
      <c r="AS41" s="160"/>
      <c r="AT41" s="159"/>
      <c r="AU41" s="152">
        <f t="shared" si="10"/>
        <v>29.682843283560572</v>
      </c>
      <c r="AV41" s="160"/>
    </row>
    <row r="42" spans="1:48" x14ac:dyDescent="0.15">
      <c r="H42" s="79" t="s">
        <v>209</v>
      </c>
      <c r="I42" s="82">
        <v>18087.851999999999</v>
      </c>
      <c r="J42" s="82">
        <v>4865.8069999999998</v>
      </c>
      <c r="K42" s="82">
        <f t="shared" ref="K42:K50" si="11">J42/I42</f>
        <v>0.26900966460804743</v>
      </c>
      <c r="T42" s="79" t="s">
        <v>209</v>
      </c>
      <c r="U42" s="82">
        <v>135.62</v>
      </c>
      <c r="V42" s="82">
        <v>64.123000000000005</v>
      </c>
      <c r="W42" s="82">
        <f t="shared" ref="W42:W50" si="12">V42/U42</f>
        <v>0.47281374428550366</v>
      </c>
      <c r="AM42" s="143">
        <v>24</v>
      </c>
      <c r="AN42" s="159"/>
      <c r="AO42" s="152">
        <f t="shared" si="8"/>
        <v>16.839962341039875</v>
      </c>
      <c r="AP42" s="160"/>
      <c r="AQ42" s="159"/>
      <c r="AR42" s="152">
        <f t="shared" si="9"/>
        <v>45.919877285919732</v>
      </c>
      <c r="AS42" s="160"/>
      <c r="AT42" s="159"/>
      <c r="AU42" s="152">
        <f t="shared" si="10"/>
        <v>4.4654527308349703</v>
      </c>
      <c r="AV42" s="160"/>
    </row>
    <row r="43" spans="1:48" x14ac:dyDescent="0.15">
      <c r="H43" s="79" t="s">
        <v>208</v>
      </c>
      <c r="I43" s="82">
        <v>12226.035</v>
      </c>
      <c r="J43" s="82">
        <v>12557.8</v>
      </c>
      <c r="K43" s="82">
        <f t="shared" si="11"/>
        <v>1.0271359439098611</v>
      </c>
      <c r="T43" s="79" t="s">
        <v>208</v>
      </c>
      <c r="U43" s="82">
        <v>67.114999999999995</v>
      </c>
      <c r="V43" s="82">
        <v>31.006</v>
      </c>
      <c r="W43" s="82">
        <f t="shared" si="12"/>
        <v>0.46198316322729649</v>
      </c>
      <c r="AM43" s="143">
        <v>30</v>
      </c>
      <c r="AN43" s="159"/>
      <c r="AO43" s="152">
        <f t="shared" si="8"/>
        <v>50.91114512049306</v>
      </c>
      <c r="AP43" s="160"/>
      <c r="AQ43" s="159"/>
      <c r="AR43" s="152">
        <f t="shared" si="9"/>
        <v>53.236683654430429</v>
      </c>
      <c r="AS43" s="160"/>
      <c r="AT43" s="159"/>
      <c r="AU43" s="152">
        <f t="shared" si="10"/>
        <v>23.149817936157337</v>
      </c>
      <c r="AV43" s="160"/>
    </row>
    <row r="44" spans="1:48" x14ac:dyDescent="0.15">
      <c r="H44" s="79" t="s">
        <v>207</v>
      </c>
      <c r="I44" s="82">
        <v>10513.210999999999</v>
      </c>
      <c r="J44" s="82">
        <v>10705.128000000001</v>
      </c>
      <c r="K44" s="82">
        <f t="shared" si="11"/>
        <v>1.0182548414561452</v>
      </c>
      <c r="T44" s="79" t="s">
        <v>207</v>
      </c>
      <c r="U44" s="82">
        <v>87.628</v>
      </c>
      <c r="V44" s="82">
        <v>48.664000000000001</v>
      </c>
      <c r="W44" s="82">
        <f t="shared" si="12"/>
        <v>0.55534760578810427</v>
      </c>
      <c r="AM44" s="143">
        <v>36</v>
      </c>
      <c r="AN44" s="159"/>
      <c r="AO44" s="152">
        <f t="shared" si="8"/>
        <v>64.8168829892047</v>
      </c>
      <c r="AP44" s="160"/>
      <c r="AQ44" s="159"/>
      <c r="AR44" s="152">
        <f t="shared" si="9"/>
        <v>52.175542592554848</v>
      </c>
      <c r="AS44" s="160"/>
      <c r="AT44" s="159"/>
      <c r="AU44" s="152">
        <f t="shared" si="10"/>
        <v>31.036792801762619</v>
      </c>
      <c r="AV44" s="160"/>
    </row>
    <row r="45" spans="1:48" x14ac:dyDescent="0.15">
      <c r="H45" s="79" t="s">
        <v>206</v>
      </c>
      <c r="I45" s="82">
        <v>14385.907999999999</v>
      </c>
      <c r="J45" s="82">
        <v>6476.7219999999998</v>
      </c>
      <c r="K45" s="82">
        <f t="shared" si="11"/>
        <v>0.45021294450096583</v>
      </c>
      <c r="T45" s="79" t="s">
        <v>206</v>
      </c>
      <c r="U45" s="82">
        <v>64.900000000000006</v>
      </c>
      <c r="V45" s="82">
        <v>36.97</v>
      </c>
      <c r="W45" s="82">
        <f t="shared" si="12"/>
        <v>0.56964560862865943</v>
      </c>
      <c r="AM45" s="143">
        <v>42</v>
      </c>
      <c r="AN45" s="159"/>
      <c r="AO45" s="152">
        <f t="shared" si="8"/>
        <v>33.581552011607506</v>
      </c>
      <c r="AP45" s="160"/>
      <c r="AQ45" s="159"/>
      <c r="AR45" s="152">
        <f t="shared" si="9"/>
        <v>52.658966094041048</v>
      </c>
      <c r="AS45" s="160"/>
      <c r="AT45" s="159"/>
      <c r="AU45" s="152">
        <f t="shared" si="10"/>
        <v>10.54288268479997</v>
      </c>
      <c r="AV45" s="160"/>
    </row>
    <row r="46" spans="1:48" ht="15" thickBot="1" x14ac:dyDescent="0.2">
      <c r="H46" s="79" t="s">
        <v>205</v>
      </c>
      <c r="I46" s="82">
        <v>12426.777</v>
      </c>
      <c r="J46" s="82">
        <v>5789.5529999999999</v>
      </c>
      <c r="K46" s="82">
        <f t="shared" si="11"/>
        <v>0.46589336881155907</v>
      </c>
      <c r="T46" s="79" t="s">
        <v>205</v>
      </c>
      <c r="U46" s="82">
        <v>65.927999999999997</v>
      </c>
      <c r="V46" s="82">
        <v>33.014000000000003</v>
      </c>
      <c r="W46" s="82">
        <f t="shared" si="12"/>
        <v>0.50075840310641917</v>
      </c>
      <c r="AM46" s="144">
        <v>48</v>
      </c>
      <c r="AN46" s="161"/>
      <c r="AO46" s="162">
        <f t="shared" si="8"/>
        <v>35.106326954220343</v>
      </c>
      <c r="AP46" s="163"/>
      <c r="AQ46" s="161"/>
      <c r="AR46" s="162">
        <f t="shared" si="9"/>
        <v>45.855848011269615</v>
      </c>
      <c r="AS46" s="163"/>
      <c r="AT46" s="161"/>
      <c r="AU46" s="162">
        <f t="shared" si="10"/>
        <v>2.5927627464166294</v>
      </c>
      <c r="AV46" s="163"/>
    </row>
    <row r="47" spans="1:48" x14ac:dyDescent="0.15">
      <c r="H47" s="79" t="s">
        <v>204</v>
      </c>
      <c r="I47" s="82">
        <v>9493.4069999999992</v>
      </c>
      <c r="J47" s="82">
        <v>10557.816999999999</v>
      </c>
      <c r="K47" s="82">
        <f t="shared" si="11"/>
        <v>1.1121209698478112</v>
      </c>
      <c r="T47" s="79" t="s">
        <v>204</v>
      </c>
      <c r="U47" s="82">
        <v>76.596999999999994</v>
      </c>
      <c r="V47" s="82">
        <v>44.49</v>
      </c>
      <c r="W47" s="82">
        <f t="shared" si="12"/>
        <v>0.58083214747313872</v>
      </c>
    </row>
    <row r="48" spans="1:48" x14ac:dyDescent="0.15">
      <c r="H48" s="79" t="s">
        <v>203</v>
      </c>
      <c r="I48" s="82">
        <v>6041.8710000000001</v>
      </c>
      <c r="J48" s="82">
        <v>8172.9430000000002</v>
      </c>
      <c r="K48" s="82">
        <f t="shared" si="11"/>
        <v>1.3527172294807355</v>
      </c>
      <c r="T48" s="79" t="s">
        <v>203</v>
      </c>
      <c r="U48" s="82">
        <v>59.802</v>
      </c>
      <c r="V48" s="82">
        <v>31.492000000000001</v>
      </c>
      <c r="W48" s="82">
        <f t="shared" si="12"/>
        <v>0.52660446138925121</v>
      </c>
    </row>
    <row r="49" spans="1:23" x14ac:dyDescent="0.15">
      <c r="H49" s="79" t="s">
        <v>202</v>
      </c>
      <c r="I49" s="82">
        <v>10067.42</v>
      </c>
      <c r="J49" s="82">
        <v>5152.3019999999997</v>
      </c>
      <c r="K49" s="82">
        <f t="shared" si="11"/>
        <v>0.51177978071839658</v>
      </c>
      <c r="T49" s="79" t="s">
        <v>202</v>
      </c>
      <c r="U49" s="82">
        <v>56.564999999999998</v>
      </c>
      <c r="V49" s="82">
        <v>34.634999999999998</v>
      </c>
      <c r="W49" s="82">
        <f t="shared" si="12"/>
        <v>0.6123044285335455</v>
      </c>
    </row>
    <row r="50" spans="1:23" x14ac:dyDescent="0.15">
      <c r="H50" s="79" t="s">
        <v>201</v>
      </c>
      <c r="I50" s="82">
        <v>17953.286</v>
      </c>
      <c r="J50" s="82">
        <v>8550.4470000000001</v>
      </c>
      <c r="K50" s="82">
        <f t="shared" si="11"/>
        <v>0.47626083603859481</v>
      </c>
      <c r="T50" s="79" t="s">
        <v>201</v>
      </c>
      <c r="U50" s="82">
        <v>61.097999999999999</v>
      </c>
      <c r="V50" s="82">
        <v>27.532</v>
      </c>
      <c r="W50" s="82">
        <f t="shared" si="12"/>
        <v>0.45062031490392485</v>
      </c>
    </row>
    <row r="58" spans="1:23" x14ac:dyDescent="0.15">
      <c r="A58" s="80">
        <v>44939</v>
      </c>
      <c r="B58" s="79" t="s">
        <v>200</v>
      </c>
      <c r="M58" s="80">
        <v>44939</v>
      </c>
      <c r="N58" s="79" t="s">
        <v>191</v>
      </c>
    </row>
    <row r="83" spans="2:3" ht="15" customHeight="1" x14ac:dyDescent="0.15">
      <c r="B83" s="173" t="s">
        <v>199</v>
      </c>
      <c r="C83" s="173"/>
    </row>
    <row r="84" spans="2:3" x14ac:dyDescent="0.15">
      <c r="B84" s="173"/>
      <c r="C84" s="173"/>
    </row>
    <row r="85" spans="2:3" x14ac:dyDescent="0.15">
      <c r="B85" s="173"/>
      <c r="C85" s="173"/>
    </row>
    <row r="86" spans="2:3" x14ac:dyDescent="0.15">
      <c r="B86" s="173"/>
      <c r="C86" s="173"/>
    </row>
    <row r="87" spans="2:3" x14ac:dyDescent="0.15">
      <c r="B87" s="173"/>
      <c r="C87" s="173"/>
    </row>
    <row r="88" spans="2:3" x14ac:dyDescent="0.15">
      <c r="B88" s="173"/>
      <c r="C88" s="173"/>
    </row>
  </sheetData>
  <mergeCells count="10">
    <mergeCell ref="B83:C88"/>
    <mergeCell ref="AN4:AQ4"/>
    <mergeCell ref="AR4:AU4"/>
    <mergeCell ref="AV4:AW4"/>
    <mergeCell ref="AN21:AP21"/>
    <mergeCell ref="AQ21:AS21"/>
    <mergeCell ref="AT21:AV21"/>
    <mergeCell ref="AN36:AP36"/>
    <mergeCell ref="AQ36:AS36"/>
    <mergeCell ref="AT36:AV36"/>
  </mergeCells>
  <pageMargins left="0.70000000000000007" right="0.70000000000000007" top="0.78740157500000008" bottom="0.78740157500000008" header="0.30000000000000004" footer="0.30000000000000004"/>
  <pageSetup fitToWidth="0"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D657-B80D-4409-BA37-06D5540D0646}">
  <dimension ref="N2"/>
  <sheetViews>
    <sheetView workbookViewId="0">
      <selection activeCell="N2" sqref="N2"/>
    </sheetView>
  </sheetViews>
  <sheetFormatPr baseColWidth="10" defaultColWidth="8.83203125" defaultRowHeight="15" x14ac:dyDescent="0.2"/>
  <cols>
    <col min="14" max="14" width="55.5" customWidth="1"/>
  </cols>
  <sheetData>
    <row r="2" spans="14:14" ht="91.5" customHeight="1" x14ac:dyDescent="0.2">
      <c r="N2" s="112" t="s">
        <v>265</v>
      </c>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0F1E5-78E1-453D-A147-A931F054E39B}">
  <dimension ref="M2"/>
  <sheetViews>
    <sheetView workbookViewId="0">
      <selection activeCell="M5" sqref="M5"/>
    </sheetView>
  </sheetViews>
  <sheetFormatPr baseColWidth="10" defaultColWidth="8.83203125" defaultRowHeight="15" x14ac:dyDescent="0.2"/>
  <cols>
    <col min="13" max="13" width="54.83203125" customWidth="1"/>
  </cols>
  <sheetData>
    <row r="2" spans="13:13" ht="143.25" customHeight="1" x14ac:dyDescent="0.2">
      <c r="M2" s="112" t="s">
        <v>266</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C907-9425-42A1-9884-7F35BAD289BF}">
  <dimension ref="E52:R52"/>
  <sheetViews>
    <sheetView zoomScale="40" zoomScaleNormal="40" workbookViewId="0"/>
  </sheetViews>
  <sheetFormatPr baseColWidth="10" defaultColWidth="11.5" defaultRowHeight="15" x14ac:dyDescent="0.2"/>
  <cols>
    <col min="1" max="1" width="11.5" style="95" customWidth="1"/>
    <col min="2" max="16384" width="11.5" style="95"/>
  </cols>
  <sheetData>
    <row r="52" spans="5:18" ht="34" x14ac:dyDescent="0.4">
      <c r="E52" s="96" t="s">
        <v>122</v>
      </c>
      <c r="R52" s="96" t="s">
        <v>121</v>
      </c>
    </row>
  </sheetData>
  <pageMargins left="0.70000000000000007" right="0.70000000000000007" top="0.78740157500000008" bottom="0.78740157500000008" header="0.30000000000000004" footer="0.30000000000000004"/>
  <pageSetup paperSize="0" fitToWidth="0" fitToHeight="0" orientation="portrait" horizontalDpi="0" verticalDpi="0" copie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944F8-F15E-487C-99C6-0FE88085CEB6}">
  <dimension ref="A1:K24"/>
  <sheetViews>
    <sheetView topLeftCell="A4" workbookViewId="0">
      <selection activeCell="N12" sqref="N12"/>
    </sheetView>
  </sheetViews>
  <sheetFormatPr baseColWidth="10" defaultColWidth="8.83203125" defaultRowHeight="15" x14ac:dyDescent="0.2"/>
  <cols>
    <col min="1" max="1" width="20.5" customWidth="1"/>
  </cols>
  <sheetData>
    <row r="1" spans="1:11" x14ac:dyDescent="0.2">
      <c r="A1" t="s">
        <v>240</v>
      </c>
    </row>
    <row r="3" spans="1:11" x14ac:dyDescent="0.2">
      <c r="A3" t="s">
        <v>238</v>
      </c>
    </row>
    <row r="4" spans="1:11" ht="16" thickBot="1" x14ac:dyDescent="0.25"/>
    <row r="5" spans="1:11" x14ac:dyDescent="0.2">
      <c r="A5" s="102" t="s">
        <v>239</v>
      </c>
      <c r="B5" s="181" t="s">
        <v>68</v>
      </c>
      <c r="C5" s="182"/>
      <c r="D5" s="183"/>
      <c r="E5" s="181" t="s">
        <v>67</v>
      </c>
      <c r="F5" s="182"/>
      <c r="G5" s="183"/>
      <c r="H5" s="181" t="s">
        <v>66</v>
      </c>
      <c r="I5" s="182"/>
      <c r="J5" s="183"/>
    </row>
    <row r="6" spans="1:11" x14ac:dyDescent="0.2">
      <c r="A6" s="102"/>
      <c r="B6" s="109">
        <v>1</v>
      </c>
      <c r="C6" s="110">
        <v>2</v>
      </c>
      <c r="D6" s="111">
        <v>3</v>
      </c>
      <c r="E6" s="109">
        <v>1</v>
      </c>
      <c r="F6" s="110">
        <v>2</v>
      </c>
      <c r="G6" s="111">
        <v>3</v>
      </c>
      <c r="H6" s="109">
        <v>1</v>
      </c>
      <c r="I6" s="110">
        <v>2</v>
      </c>
      <c r="J6" s="111">
        <v>3</v>
      </c>
      <c r="K6" t="s">
        <v>242</v>
      </c>
    </row>
    <row r="7" spans="1:11" x14ac:dyDescent="0.2">
      <c r="A7" s="103">
        <v>0</v>
      </c>
      <c r="B7" s="104">
        <v>0.18196282</v>
      </c>
      <c r="C7" s="101">
        <v>0.20478516999999999</v>
      </c>
      <c r="D7" s="105">
        <v>0.19883817000000001</v>
      </c>
      <c r="E7" s="104">
        <v>0.18814310000000001</v>
      </c>
      <c r="F7" s="101">
        <v>0.20372657</v>
      </c>
      <c r="G7" s="105">
        <v>0.22147349</v>
      </c>
      <c r="H7" s="104">
        <v>0.62989406999999997</v>
      </c>
      <c r="I7" s="101">
        <v>0.59148825000000005</v>
      </c>
      <c r="J7" s="105">
        <v>0.57968834000000002</v>
      </c>
    </row>
    <row r="8" spans="1:11" x14ac:dyDescent="0.2">
      <c r="A8" s="103">
        <v>0.5</v>
      </c>
      <c r="B8" s="104">
        <v>0.22607438999999999</v>
      </c>
      <c r="C8" s="101">
        <v>0.20502749000000001</v>
      </c>
      <c r="D8" s="105">
        <v>0.18570097999999999</v>
      </c>
      <c r="E8" s="104">
        <v>0.33711014</v>
      </c>
      <c r="F8" s="101">
        <v>0.32728473000000002</v>
      </c>
      <c r="G8" s="105">
        <v>0.24496179000000001</v>
      </c>
      <c r="H8" s="104">
        <v>0.43681547999999998</v>
      </c>
      <c r="I8" s="101">
        <v>0.46768777</v>
      </c>
      <c r="J8" s="105">
        <v>0.56933723999999997</v>
      </c>
    </row>
    <row r="9" spans="1:11" x14ac:dyDescent="0.2">
      <c r="A9" s="103">
        <v>1.4</v>
      </c>
      <c r="B9" s="104">
        <v>0.34930826999999998</v>
      </c>
      <c r="C9" s="101">
        <v>0.33422775999999998</v>
      </c>
      <c r="D9" s="105">
        <v>0.33863715999999999</v>
      </c>
      <c r="E9" s="104">
        <v>0.33824123</v>
      </c>
      <c r="F9" s="101">
        <v>0.33823022000000003</v>
      </c>
      <c r="G9" s="105">
        <v>0.33279325999999998</v>
      </c>
      <c r="H9" s="104">
        <v>0.31245050000000002</v>
      </c>
      <c r="I9" s="101">
        <v>0.32754202999999998</v>
      </c>
      <c r="J9" s="105">
        <v>0.32856958000000003</v>
      </c>
    </row>
    <row r="10" spans="1:11" x14ac:dyDescent="0.2">
      <c r="A10" s="103">
        <v>2.8</v>
      </c>
      <c r="B10" s="104">
        <v>0.45152039999999999</v>
      </c>
      <c r="C10" s="101">
        <v>0.43435435999999999</v>
      </c>
      <c r="D10" s="105">
        <v>0.43274459999999998</v>
      </c>
      <c r="E10" s="104">
        <v>0.26519011999999997</v>
      </c>
      <c r="F10" s="101">
        <v>0.2776267</v>
      </c>
      <c r="G10" s="105">
        <v>0.27099889999999999</v>
      </c>
      <c r="H10" s="104">
        <v>0.28328947999999998</v>
      </c>
      <c r="I10" s="101">
        <v>0.28801894</v>
      </c>
      <c r="J10" s="105">
        <v>0.29625649999999998</v>
      </c>
    </row>
    <row r="11" spans="1:11" x14ac:dyDescent="0.2">
      <c r="A11" s="103">
        <v>4.2</v>
      </c>
      <c r="B11" s="104">
        <v>0.51542262000000005</v>
      </c>
      <c r="C11" s="101">
        <v>0.48495532000000002</v>
      </c>
      <c r="D11" s="105">
        <v>0.51976454999999999</v>
      </c>
      <c r="E11" s="104">
        <v>0.21783135000000001</v>
      </c>
      <c r="F11" s="101">
        <v>0.23238312999999999</v>
      </c>
      <c r="G11" s="105">
        <v>0.2199429</v>
      </c>
      <c r="H11" s="104">
        <v>0.26674601999999997</v>
      </c>
      <c r="I11" s="101">
        <v>0.28266154999999998</v>
      </c>
      <c r="J11" s="105">
        <v>0.26029255000000001</v>
      </c>
    </row>
    <row r="12" spans="1:11" ht="16" thickBot="1" x14ac:dyDescent="0.25">
      <c r="A12" s="103">
        <v>8.4</v>
      </c>
      <c r="B12" s="106">
        <v>0.59125000999999999</v>
      </c>
      <c r="C12" s="107">
        <v>0.54914823000000001</v>
      </c>
      <c r="D12" s="108">
        <v>0.57976791999999999</v>
      </c>
      <c r="E12" s="106">
        <v>0.16639424</v>
      </c>
      <c r="F12" s="107">
        <v>0.17484135000000001</v>
      </c>
      <c r="G12" s="108">
        <v>0.15636423999999999</v>
      </c>
      <c r="H12" s="106">
        <v>0.24235573999999999</v>
      </c>
      <c r="I12" s="107">
        <v>0.27601040999999998</v>
      </c>
      <c r="J12" s="108">
        <v>0.26386785000000001</v>
      </c>
    </row>
    <row r="15" spans="1:11" x14ac:dyDescent="0.2">
      <c r="A15" t="s">
        <v>241</v>
      </c>
    </row>
    <row r="16" spans="1:11" ht="16" thickBot="1" x14ac:dyDescent="0.25"/>
    <row r="17" spans="1:10" x14ac:dyDescent="0.2">
      <c r="A17" s="102"/>
      <c r="B17" s="181" t="s">
        <v>68</v>
      </c>
      <c r="C17" s="182"/>
      <c r="D17" s="183"/>
      <c r="E17" s="181" t="s">
        <v>67</v>
      </c>
      <c r="F17" s="182"/>
      <c r="G17" s="183"/>
      <c r="H17" s="181" t="s">
        <v>66</v>
      </c>
      <c r="I17" s="182"/>
      <c r="J17" s="183"/>
    </row>
    <row r="18" spans="1:10" x14ac:dyDescent="0.2">
      <c r="A18" s="102" t="s">
        <v>239</v>
      </c>
      <c r="B18" s="109" t="s">
        <v>59</v>
      </c>
      <c r="C18" s="110" t="s">
        <v>60</v>
      </c>
      <c r="D18" s="111" t="s">
        <v>61</v>
      </c>
      <c r="E18" s="109" t="s">
        <v>59</v>
      </c>
      <c r="F18" s="110" t="s">
        <v>60</v>
      </c>
      <c r="G18" s="111" t="s">
        <v>61</v>
      </c>
      <c r="H18" s="109" t="s">
        <v>59</v>
      </c>
      <c r="I18" s="110" t="s">
        <v>60</v>
      </c>
      <c r="J18" s="111" t="s">
        <v>61</v>
      </c>
    </row>
    <row r="19" spans="1:10" x14ac:dyDescent="0.2">
      <c r="A19" s="103">
        <v>0</v>
      </c>
      <c r="B19" s="104">
        <v>0.195195386666667</v>
      </c>
      <c r="C19" s="101">
        <v>1.18392279178515E-2</v>
      </c>
      <c r="D19" s="105">
        <v>3</v>
      </c>
      <c r="E19" s="104">
        <v>0.20444772</v>
      </c>
      <c r="F19" s="101">
        <v>1.6676893217260201E-2</v>
      </c>
      <c r="G19" s="105">
        <v>3</v>
      </c>
      <c r="H19" s="104">
        <v>0.60035688666666698</v>
      </c>
      <c r="I19" s="101">
        <v>2.62515403062798E-2</v>
      </c>
      <c r="J19" s="105">
        <v>3</v>
      </c>
    </row>
    <row r="20" spans="1:10" x14ac:dyDescent="0.2">
      <c r="A20" s="103">
        <v>0.5</v>
      </c>
      <c r="B20" s="104">
        <v>0.205600953333333</v>
      </c>
      <c r="C20" s="101">
        <v>2.01928131745686E-2</v>
      </c>
      <c r="D20" s="105">
        <v>3</v>
      </c>
      <c r="E20" s="104">
        <v>0.30311888666666698</v>
      </c>
      <c r="F20" s="101">
        <v>5.0604551079315302E-2</v>
      </c>
      <c r="G20" s="105">
        <v>3</v>
      </c>
      <c r="H20" s="104">
        <v>0.49128016333333302</v>
      </c>
      <c r="I20" s="101">
        <v>6.9339418700840205E-2</v>
      </c>
      <c r="J20" s="105">
        <v>3</v>
      </c>
    </row>
    <row r="21" spans="1:10" x14ac:dyDescent="0.2">
      <c r="A21" s="103">
        <v>1.4</v>
      </c>
      <c r="B21" s="104">
        <v>0.34072439666666698</v>
      </c>
      <c r="C21" s="101">
        <v>7.7538934182791799E-3</v>
      </c>
      <c r="D21" s="105">
        <v>3</v>
      </c>
      <c r="E21" s="104">
        <v>0.33642157</v>
      </c>
      <c r="F21" s="101">
        <v>3.14221345505046E-3</v>
      </c>
      <c r="G21" s="105">
        <v>3</v>
      </c>
      <c r="H21" s="104">
        <v>0.32285403666666701</v>
      </c>
      <c r="I21" s="101">
        <v>9.0243640292063405E-3</v>
      </c>
      <c r="J21" s="105">
        <v>3</v>
      </c>
    </row>
    <row r="22" spans="1:10" x14ac:dyDescent="0.2">
      <c r="A22" s="103">
        <v>2.8</v>
      </c>
      <c r="B22" s="104">
        <v>0.43953978666666699</v>
      </c>
      <c r="C22" s="101">
        <v>1.0406687931159101E-2</v>
      </c>
      <c r="D22" s="105">
        <v>3</v>
      </c>
      <c r="E22" s="104">
        <v>0.27127190666666701</v>
      </c>
      <c r="F22" s="101">
        <v>6.2227831397320497E-3</v>
      </c>
      <c r="G22" s="105">
        <v>3</v>
      </c>
      <c r="H22" s="104">
        <v>0.28918830666666701</v>
      </c>
      <c r="I22" s="101">
        <v>6.5621235679414998E-3</v>
      </c>
      <c r="J22" s="105">
        <v>3</v>
      </c>
    </row>
    <row r="23" spans="1:10" x14ac:dyDescent="0.2">
      <c r="A23" s="103">
        <v>4.2</v>
      </c>
      <c r="B23" s="104">
        <v>0.50671416333333297</v>
      </c>
      <c r="C23" s="101">
        <v>1.8968356186940202E-2</v>
      </c>
      <c r="D23" s="105">
        <v>3</v>
      </c>
      <c r="E23" s="104">
        <v>0.223385793333333</v>
      </c>
      <c r="F23" s="101">
        <v>7.8631234996427001E-3</v>
      </c>
      <c r="G23" s="105">
        <v>3</v>
      </c>
      <c r="H23" s="104">
        <v>0.26990004000000001</v>
      </c>
      <c r="I23" s="101">
        <v>1.1513206411347799E-2</v>
      </c>
      <c r="J23" s="105">
        <v>3</v>
      </c>
    </row>
    <row r="24" spans="1:10" ht="16" thickBot="1" x14ac:dyDescent="0.25">
      <c r="A24" s="103">
        <v>8.4</v>
      </c>
      <c r="B24" s="106">
        <v>0.57338871999999996</v>
      </c>
      <c r="C24" s="107">
        <v>2.1763745410018499E-2</v>
      </c>
      <c r="D24" s="108">
        <v>3</v>
      </c>
      <c r="E24" s="106">
        <v>0.16586661</v>
      </c>
      <c r="F24" s="107">
        <v>9.2498482987938904E-3</v>
      </c>
      <c r="G24" s="108">
        <v>3</v>
      </c>
      <c r="H24" s="106">
        <v>0.26074466666666701</v>
      </c>
      <c r="I24" s="107">
        <v>1.7043324464506099E-2</v>
      </c>
      <c r="J24" s="108">
        <v>3</v>
      </c>
    </row>
  </sheetData>
  <mergeCells count="6">
    <mergeCell ref="B5:D5"/>
    <mergeCell ref="E5:G5"/>
    <mergeCell ref="H5:J5"/>
    <mergeCell ref="B17:D17"/>
    <mergeCell ref="E17:G17"/>
    <mergeCell ref="H17:J1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80945-05D0-4562-9ED5-1341C900FCCD}">
  <dimension ref="B2:O43"/>
  <sheetViews>
    <sheetView tabSelected="1" topLeftCell="B1" zoomScale="97" zoomScaleNormal="97" workbookViewId="0">
      <selection activeCell="B40" sqref="B40"/>
    </sheetView>
  </sheetViews>
  <sheetFormatPr baseColWidth="10" defaultColWidth="8.83203125" defaultRowHeight="15" x14ac:dyDescent="0.2"/>
  <cols>
    <col min="2" max="2" width="71.33203125" customWidth="1"/>
  </cols>
  <sheetData>
    <row r="2" spans="2:2" ht="113.25" customHeight="1" x14ac:dyDescent="0.2">
      <c r="B2" s="100" t="s">
        <v>237</v>
      </c>
    </row>
    <row r="38" spans="2:15" ht="18" x14ac:dyDescent="0.2">
      <c r="B38" t="s">
        <v>234</v>
      </c>
      <c r="O38" s="99" t="s">
        <v>235</v>
      </c>
    </row>
    <row r="39" spans="2:15" ht="18" x14ac:dyDescent="0.2">
      <c r="O39" s="98" t="s">
        <v>232</v>
      </c>
    </row>
    <row r="40" spans="2:15" x14ac:dyDescent="0.2">
      <c r="B40" t="s">
        <v>267</v>
      </c>
    </row>
    <row r="42" spans="2:15" ht="18" x14ac:dyDescent="0.2">
      <c r="O42" s="99" t="s">
        <v>236</v>
      </c>
    </row>
    <row r="43" spans="2:15" ht="18" x14ac:dyDescent="0.2">
      <c r="O43" s="98" t="s">
        <v>232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7B44-F314-403B-84BF-58A47B715401}">
  <dimension ref="E2:AH99"/>
  <sheetViews>
    <sheetView topLeftCell="A73" zoomScale="60" zoomScaleNormal="60" workbookViewId="0">
      <selection activeCell="AH2" sqref="AH2"/>
    </sheetView>
  </sheetViews>
  <sheetFormatPr baseColWidth="10" defaultColWidth="11.5" defaultRowHeight="15" x14ac:dyDescent="0.2"/>
  <cols>
    <col min="34" max="34" width="117.83203125" customWidth="1"/>
  </cols>
  <sheetData>
    <row r="2" spans="34:34" ht="86.25" customHeight="1" x14ac:dyDescent="0.25">
      <c r="AH2" s="24" t="s">
        <v>128</v>
      </c>
    </row>
    <row r="47" spans="5:19" ht="34" x14ac:dyDescent="0.4">
      <c r="E47" s="43" t="s">
        <v>127</v>
      </c>
      <c r="S47" s="43" t="s">
        <v>126</v>
      </c>
    </row>
    <row r="99" spans="6:19" ht="34" x14ac:dyDescent="0.4">
      <c r="F99" s="43" t="s">
        <v>125</v>
      </c>
      <c r="S99" s="43" t="s">
        <v>124</v>
      </c>
    </row>
  </sheetData>
  <pageMargins left="0.7" right="0.7" top="0.78740157499999996" bottom="0.78740157499999996"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E1520-1439-46AC-ADB2-36BF9741D6BF}">
  <dimension ref="B2:AB67"/>
  <sheetViews>
    <sheetView topLeftCell="I49" zoomScale="90" zoomScaleNormal="90" workbookViewId="0">
      <selection activeCell="AD29" sqref="AD29"/>
    </sheetView>
  </sheetViews>
  <sheetFormatPr baseColWidth="10" defaultColWidth="11.5" defaultRowHeight="15" x14ac:dyDescent="0.2"/>
  <cols>
    <col min="1" max="1" width="11.5" style="75" customWidth="1"/>
    <col min="2" max="16384" width="11.5" style="75"/>
  </cols>
  <sheetData>
    <row r="2" spans="2:21" ht="15" customHeight="1" x14ac:dyDescent="0.2">
      <c r="B2" s="172" t="s">
        <v>231</v>
      </c>
      <c r="C2" s="172"/>
      <c r="D2" s="172"/>
      <c r="G2" s="186" t="s">
        <v>230</v>
      </c>
      <c r="H2" s="186"/>
      <c r="I2" s="186"/>
      <c r="J2" s="186"/>
      <c r="R2" s="186" t="s">
        <v>229</v>
      </c>
      <c r="S2" s="186"/>
      <c r="T2" s="186"/>
      <c r="U2" s="186"/>
    </row>
    <row r="3" spans="2:21" ht="15" customHeight="1" x14ac:dyDescent="0.2">
      <c r="B3" s="172"/>
      <c r="C3" s="172"/>
      <c r="D3" s="172"/>
      <c r="G3" s="186"/>
      <c r="H3" s="186"/>
      <c r="I3" s="186"/>
      <c r="J3" s="186"/>
      <c r="R3" s="186"/>
      <c r="S3" s="186"/>
      <c r="T3" s="186"/>
      <c r="U3" s="186"/>
    </row>
    <row r="4" spans="2:21" ht="15" customHeight="1" x14ac:dyDescent="0.2">
      <c r="B4" s="172"/>
      <c r="C4" s="172"/>
      <c r="D4" s="172"/>
    </row>
    <row r="5" spans="2:21" ht="15" customHeight="1" x14ac:dyDescent="0.2">
      <c r="B5" s="172"/>
      <c r="C5" s="172"/>
      <c r="D5" s="172"/>
    </row>
    <row r="6" spans="2:21" ht="15" customHeight="1" x14ac:dyDescent="0.2">
      <c r="B6" s="172"/>
      <c r="C6" s="172"/>
      <c r="D6" s="172"/>
    </row>
    <row r="7" spans="2:21" ht="15" customHeight="1" x14ac:dyDescent="0.2">
      <c r="B7" s="172"/>
      <c r="C7" s="172"/>
      <c r="D7" s="172"/>
    </row>
    <row r="8" spans="2:21" ht="15" customHeight="1" x14ac:dyDescent="0.2">
      <c r="B8" s="172"/>
      <c r="C8" s="172"/>
      <c r="D8" s="172"/>
    </row>
    <row r="29" spans="7:10" ht="15" customHeight="1" x14ac:dyDescent="0.2">
      <c r="G29" s="97"/>
      <c r="H29" s="97"/>
      <c r="I29" s="97"/>
      <c r="J29" s="97"/>
    </row>
    <row r="30" spans="7:10" ht="15" customHeight="1" x14ac:dyDescent="0.2">
      <c r="G30" s="97"/>
      <c r="H30" s="97"/>
      <c r="I30" s="97"/>
      <c r="J30" s="97"/>
    </row>
    <row r="33" spans="7:28" x14ac:dyDescent="0.2">
      <c r="G33" s="184" t="s">
        <v>228</v>
      </c>
      <c r="H33" s="184"/>
      <c r="I33" s="184"/>
      <c r="J33" s="184"/>
      <c r="Y33" s="184" t="s">
        <v>228</v>
      </c>
      <c r="Z33" s="184"/>
      <c r="AA33" s="184"/>
      <c r="AB33" s="184"/>
    </row>
    <row r="34" spans="7:28" x14ac:dyDescent="0.2">
      <c r="G34" s="184"/>
      <c r="H34" s="184"/>
      <c r="I34" s="184"/>
      <c r="J34" s="184"/>
      <c r="Y34" s="184"/>
      <c r="Z34" s="184"/>
      <c r="AA34" s="184"/>
      <c r="AB34" s="184"/>
    </row>
    <row r="64" spans="21:23" ht="15" customHeight="1" x14ac:dyDescent="0.2">
      <c r="U64" s="185" t="s">
        <v>227</v>
      </c>
      <c r="V64" s="185"/>
      <c r="W64" s="185"/>
    </row>
    <row r="65" spans="21:23" ht="15" customHeight="1" x14ac:dyDescent="0.2">
      <c r="U65" s="185"/>
      <c r="V65" s="185"/>
      <c r="W65" s="185"/>
    </row>
    <row r="66" spans="21:23" ht="15" customHeight="1" x14ac:dyDescent="0.2">
      <c r="U66" s="185"/>
      <c r="V66" s="185"/>
      <c r="W66" s="185"/>
    </row>
    <row r="67" spans="21:23" ht="15" customHeight="1" x14ac:dyDescent="0.2">
      <c r="U67" s="185"/>
      <c r="V67" s="185"/>
      <c r="W67" s="185"/>
    </row>
  </sheetData>
  <mergeCells count="6">
    <mergeCell ref="Y33:AB34"/>
    <mergeCell ref="U64:W67"/>
    <mergeCell ref="B2:D8"/>
    <mergeCell ref="G2:J3"/>
    <mergeCell ref="R2:U3"/>
    <mergeCell ref="G33:J34"/>
  </mergeCells>
  <pageMargins left="0.70000000000000007" right="0.70000000000000007" top="0.78740157500000008" bottom="0.78740157500000008" header="0.30000000000000004" footer="0.3000000000000000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EEC6-2593-4A92-A4B1-7F16054179BE}">
  <dimension ref="A1:T85"/>
  <sheetViews>
    <sheetView topLeftCell="A2" zoomScaleNormal="100" workbookViewId="0">
      <selection activeCell="K64" sqref="K64"/>
    </sheetView>
  </sheetViews>
  <sheetFormatPr baseColWidth="10" defaultColWidth="11.5" defaultRowHeight="15" x14ac:dyDescent="0.2"/>
  <cols>
    <col min="20" max="20" width="51.33203125" customWidth="1"/>
  </cols>
  <sheetData>
    <row r="1" spans="20:20" ht="176" x14ac:dyDescent="0.25">
      <c r="T1" s="24" t="s">
        <v>118</v>
      </c>
    </row>
    <row r="27" spans="1:10" ht="34" x14ac:dyDescent="0.4">
      <c r="A27" s="43"/>
      <c r="B27" s="42" t="s">
        <v>117</v>
      </c>
      <c r="J27" s="42" t="s">
        <v>113</v>
      </c>
    </row>
    <row r="57" spans="2:10" ht="24" x14ac:dyDescent="0.3">
      <c r="B57" s="42" t="s">
        <v>112</v>
      </c>
      <c r="J57" s="42" t="s">
        <v>111</v>
      </c>
    </row>
    <row r="85" spans="2:10" ht="24" x14ac:dyDescent="0.3">
      <c r="B85" s="42" t="s">
        <v>110</v>
      </c>
      <c r="J85" s="42" t="s">
        <v>109</v>
      </c>
    </row>
  </sheetData>
  <pageMargins left="0.7" right="0.7" top="0.78740157499999996" bottom="0.78740157499999996"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19B6-4ED5-47B6-B831-3842615C8855}">
  <dimension ref="S2"/>
  <sheetViews>
    <sheetView zoomScale="50" zoomScaleNormal="50" workbookViewId="0">
      <selection activeCell="S42" sqref="S42"/>
    </sheetView>
  </sheetViews>
  <sheetFormatPr baseColWidth="10" defaultColWidth="11.5" defaultRowHeight="15" x14ac:dyDescent="0.2"/>
  <cols>
    <col min="19" max="19" width="89" customWidth="1"/>
  </cols>
  <sheetData>
    <row r="2" spans="19:19" ht="128.25" customHeight="1" x14ac:dyDescent="0.25">
      <c r="S2" s="24" t="s">
        <v>119</v>
      </c>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F4307-7286-4C08-B90C-A0578559147B}">
  <dimension ref="B2:AB79"/>
  <sheetViews>
    <sheetView zoomScale="70" zoomScaleNormal="70" workbookViewId="0">
      <selection activeCell="AB3" sqref="AB3"/>
    </sheetView>
  </sheetViews>
  <sheetFormatPr baseColWidth="10" defaultColWidth="11.5" defaultRowHeight="15" x14ac:dyDescent="0.2"/>
  <cols>
    <col min="28" max="28" width="80.83203125" customWidth="1"/>
  </cols>
  <sheetData>
    <row r="2" spans="2:28" ht="14.25" customHeight="1" x14ac:dyDescent="0.2"/>
    <row r="3" spans="2:28" ht="98.25" customHeight="1" x14ac:dyDescent="0.25">
      <c r="B3" s="1" t="s">
        <v>75</v>
      </c>
      <c r="J3" s="1" t="s">
        <v>74</v>
      </c>
      <c r="S3" s="1" t="s">
        <v>73</v>
      </c>
      <c r="AB3" s="24" t="s">
        <v>72</v>
      </c>
    </row>
    <row r="27" spans="2:19" ht="19" x14ac:dyDescent="0.25">
      <c r="B27" s="1" t="s">
        <v>1</v>
      </c>
      <c r="K27" s="1" t="s">
        <v>1</v>
      </c>
      <c r="S27" s="1" t="s">
        <v>1</v>
      </c>
    </row>
    <row r="39" spans="2:21" x14ac:dyDescent="0.2">
      <c r="B39" s="25" t="s">
        <v>71</v>
      </c>
      <c r="C39" s="25"/>
      <c r="D39" s="25"/>
      <c r="J39" s="25" t="s">
        <v>70</v>
      </c>
      <c r="K39" s="25"/>
      <c r="L39" s="25"/>
      <c r="S39" s="25" t="s">
        <v>69</v>
      </c>
      <c r="T39" s="25"/>
      <c r="U39" s="25"/>
    </row>
    <row r="40" spans="2:21" x14ac:dyDescent="0.2">
      <c r="B40" s="25" t="s">
        <v>8</v>
      </c>
      <c r="C40" s="25" t="s">
        <v>9</v>
      </c>
      <c r="D40" s="25" t="s">
        <v>10</v>
      </c>
      <c r="J40" s="25" t="s">
        <v>8</v>
      </c>
      <c r="K40" s="25" t="s">
        <v>9</v>
      </c>
      <c r="L40" s="25" t="s">
        <v>10</v>
      </c>
      <c r="S40" s="25" t="s">
        <v>8</v>
      </c>
      <c r="T40" s="25" t="s">
        <v>9</v>
      </c>
      <c r="U40" s="25" t="s">
        <v>10</v>
      </c>
    </row>
    <row r="41" spans="2:21" x14ac:dyDescent="0.2">
      <c r="B41" s="25">
        <v>1</v>
      </c>
      <c r="C41" s="25">
        <v>1</v>
      </c>
      <c r="D41" s="25">
        <v>17.553751999999999</v>
      </c>
      <c r="J41" s="25">
        <v>1</v>
      </c>
      <c r="K41" s="25">
        <v>1</v>
      </c>
      <c r="L41" s="25">
        <v>15.477188</v>
      </c>
      <c r="R41" s="25"/>
      <c r="S41" s="25">
        <v>1</v>
      </c>
      <c r="T41" s="25">
        <v>1</v>
      </c>
      <c r="U41" s="25">
        <v>18.113586000000002</v>
      </c>
    </row>
    <row r="42" spans="2:21" x14ac:dyDescent="0.2">
      <c r="B42" s="25">
        <v>1</v>
      </c>
      <c r="C42" s="25">
        <v>2</v>
      </c>
      <c r="D42" s="25">
        <v>15.975044</v>
      </c>
      <c r="J42" s="25">
        <v>1</v>
      </c>
      <c r="K42" s="25">
        <v>2</v>
      </c>
      <c r="L42" s="25">
        <v>24.516369000000001</v>
      </c>
      <c r="S42" s="25">
        <v>1</v>
      </c>
      <c r="T42" s="25">
        <v>2</v>
      </c>
      <c r="U42" s="25">
        <v>24.913250999999999</v>
      </c>
    </row>
    <row r="43" spans="2:21" x14ac:dyDescent="0.2">
      <c r="B43" s="25">
        <v>1</v>
      </c>
      <c r="C43" s="25">
        <v>3</v>
      </c>
      <c r="D43" s="25">
        <v>66.471204</v>
      </c>
      <c r="J43" s="25">
        <v>1</v>
      </c>
      <c r="K43" s="25">
        <v>3</v>
      </c>
      <c r="L43" s="25">
        <v>60.006442999999997</v>
      </c>
      <c r="S43" s="25">
        <v>1</v>
      </c>
      <c r="T43" s="25">
        <v>3</v>
      </c>
      <c r="U43" s="25">
        <v>56.973163</v>
      </c>
    </row>
    <row r="44" spans="2:21" x14ac:dyDescent="0.2">
      <c r="B44" s="25">
        <v>2</v>
      </c>
      <c r="C44" s="25">
        <v>1</v>
      </c>
      <c r="D44" s="25">
        <v>18.196282</v>
      </c>
      <c r="J44" s="25">
        <v>2</v>
      </c>
      <c r="K44" s="25">
        <v>1</v>
      </c>
      <c r="L44" s="25">
        <v>20.478517</v>
      </c>
      <c r="S44" s="25">
        <v>2</v>
      </c>
      <c r="T44" s="25">
        <v>1</v>
      </c>
      <c r="U44" s="25">
        <v>19.883817000000001</v>
      </c>
    </row>
    <row r="45" spans="2:21" x14ac:dyDescent="0.2">
      <c r="B45" s="25">
        <v>2</v>
      </c>
      <c r="C45" s="25">
        <v>2</v>
      </c>
      <c r="D45" s="25">
        <v>18.814309999999999</v>
      </c>
      <c r="J45" s="25">
        <v>2</v>
      </c>
      <c r="K45" s="25">
        <v>2</v>
      </c>
      <c r="L45" s="25">
        <v>20.372657</v>
      </c>
      <c r="S45" s="25">
        <v>2</v>
      </c>
      <c r="T45" s="25">
        <v>2</v>
      </c>
      <c r="U45" s="25">
        <v>22.147348999999998</v>
      </c>
    </row>
    <row r="46" spans="2:21" x14ac:dyDescent="0.2">
      <c r="B46" s="25">
        <v>2</v>
      </c>
      <c r="C46" s="25">
        <v>3</v>
      </c>
      <c r="D46" s="25">
        <v>62.989407</v>
      </c>
      <c r="J46" s="25">
        <v>2</v>
      </c>
      <c r="K46" s="25">
        <v>3</v>
      </c>
      <c r="L46" s="25">
        <v>59.148825000000002</v>
      </c>
      <c r="S46" s="25">
        <v>2</v>
      </c>
      <c r="T46" s="25">
        <v>3</v>
      </c>
      <c r="U46" s="25">
        <v>57.968834000000001</v>
      </c>
    </row>
    <row r="47" spans="2:21" x14ac:dyDescent="0.2">
      <c r="B47" s="25">
        <v>3</v>
      </c>
      <c r="C47" s="25">
        <v>1</v>
      </c>
      <c r="D47" s="25">
        <v>19.815982999999999</v>
      </c>
      <c r="J47" s="25">
        <v>3</v>
      </c>
      <c r="K47" s="25">
        <v>1</v>
      </c>
      <c r="L47" s="25">
        <v>19.534002999999998</v>
      </c>
      <c r="S47" s="25">
        <v>3</v>
      </c>
      <c r="T47" s="25">
        <v>1</v>
      </c>
      <c r="U47" s="25">
        <v>18.649749</v>
      </c>
    </row>
    <row r="48" spans="2:21" x14ac:dyDescent="0.2">
      <c r="B48" s="25">
        <v>3</v>
      </c>
      <c r="C48" s="25">
        <v>2</v>
      </c>
      <c r="D48" s="25">
        <v>13.266242</v>
      </c>
      <c r="J48" s="25">
        <v>3</v>
      </c>
      <c r="K48" s="25">
        <v>2</v>
      </c>
      <c r="L48" s="25">
        <v>16.094694</v>
      </c>
      <c r="S48" s="25">
        <v>3</v>
      </c>
      <c r="T48" s="25">
        <v>2</v>
      </c>
      <c r="U48" s="25">
        <v>20.840071999999999</v>
      </c>
    </row>
    <row r="49" spans="2:21" x14ac:dyDescent="0.2">
      <c r="B49" s="25">
        <v>3</v>
      </c>
      <c r="C49" s="25">
        <v>3</v>
      </c>
      <c r="D49" s="25">
        <v>66.917775000000006</v>
      </c>
      <c r="J49" s="25">
        <v>3</v>
      </c>
      <c r="K49" s="25">
        <v>3</v>
      </c>
      <c r="L49" s="25">
        <v>64.371302999999997</v>
      </c>
      <c r="S49" s="25">
        <v>3</v>
      </c>
      <c r="T49" s="25">
        <v>3</v>
      </c>
      <c r="U49" s="25">
        <v>60.510179999999998</v>
      </c>
    </row>
    <row r="50" spans="2:21" x14ac:dyDescent="0.2">
      <c r="B50" s="25">
        <v>4</v>
      </c>
      <c r="C50" s="25">
        <v>1</v>
      </c>
      <c r="D50" s="25">
        <v>17.663674</v>
      </c>
      <c r="J50" s="25">
        <v>4</v>
      </c>
      <c r="K50" s="25">
        <v>1</v>
      </c>
      <c r="L50" s="25">
        <v>19.455798000000001</v>
      </c>
      <c r="S50" s="25">
        <v>4</v>
      </c>
      <c r="T50" s="25">
        <v>1</v>
      </c>
      <c r="U50" s="25">
        <v>19.921648000000001</v>
      </c>
    </row>
    <row r="51" spans="2:21" x14ac:dyDescent="0.2">
      <c r="B51" s="25">
        <v>4</v>
      </c>
      <c r="C51" s="25">
        <v>2</v>
      </c>
      <c r="D51" s="25">
        <v>15.59437</v>
      </c>
      <c r="J51" s="25">
        <v>4</v>
      </c>
      <c r="K51" s="25">
        <v>2</v>
      </c>
      <c r="L51" s="25">
        <v>16.129525000000001</v>
      </c>
      <c r="S51" s="25">
        <v>4</v>
      </c>
      <c r="T51" s="25">
        <v>2</v>
      </c>
      <c r="U51" s="25">
        <v>20.382973</v>
      </c>
    </row>
    <row r="52" spans="2:21" x14ac:dyDescent="0.2">
      <c r="B52" s="25">
        <v>4</v>
      </c>
      <c r="C52" s="25">
        <v>3</v>
      </c>
      <c r="D52" s="25">
        <v>66.741956999999999</v>
      </c>
      <c r="J52" s="25">
        <v>4</v>
      </c>
      <c r="K52" s="25">
        <v>3</v>
      </c>
      <c r="L52" s="25">
        <v>64.414676999999998</v>
      </c>
      <c r="S52" s="25">
        <v>4</v>
      </c>
      <c r="T52" s="25">
        <v>3</v>
      </c>
      <c r="U52" s="25">
        <v>59.695379000000003</v>
      </c>
    </row>
    <row r="53" spans="2:21" x14ac:dyDescent="0.2">
      <c r="B53" s="25">
        <v>5</v>
      </c>
      <c r="C53" s="25">
        <v>1</v>
      </c>
      <c r="D53" s="25">
        <v>20.042926999999999</v>
      </c>
      <c r="J53" s="25">
        <v>5</v>
      </c>
      <c r="K53" s="25">
        <v>1</v>
      </c>
      <c r="L53" s="25">
        <v>18.993627</v>
      </c>
      <c r="S53" s="25">
        <v>5</v>
      </c>
      <c r="T53" s="25">
        <v>1</v>
      </c>
      <c r="U53" s="25">
        <v>19.529596999999999</v>
      </c>
    </row>
    <row r="54" spans="2:21" x14ac:dyDescent="0.2">
      <c r="B54" s="25">
        <v>5</v>
      </c>
      <c r="C54" s="25">
        <v>2</v>
      </c>
      <c r="D54" s="25">
        <v>13.292983</v>
      </c>
      <c r="J54" s="25">
        <v>5</v>
      </c>
      <c r="K54" s="25">
        <v>2</v>
      </c>
      <c r="L54" s="25">
        <v>13.110602</v>
      </c>
      <c r="S54" s="25">
        <v>5</v>
      </c>
      <c r="T54" s="25">
        <v>2</v>
      </c>
      <c r="U54" s="25">
        <v>14.642624</v>
      </c>
    </row>
    <row r="55" spans="2:21" x14ac:dyDescent="0.2">
      <c r="B55" s="25">
        <v>5</v>
      </c>
      <c r="C55" s="25">
        <v>3</v>
      </c>
      <c r="D55" s="25">
        <v>66.664089000000004</v>
      </c>
      <c r="J55" s="25">
        <v>5</v>
      </c>
      <c r="K55" s="25">
        <v>3</v>
      </c>
      <c r="L55" s="25">
        <v>67.895770999999996</v>
      </c>
      <c r="S55" s="25">
        <v>5</v>
      </c>
      <c r="T55" s="25">
        <v>3</v>
      </c>
      <c r="U55" s="25">
        <v>65.827779000000007</v>
      </c>
    </row>
    <row r="56" spans="2:21" x14ac:dyDescent="0.2">
      <c r="B56" s="25">
        <v>6</v>
      </c>
      <c r="C56" s="25">
        <v>1</v>
      </c>
      <c r="D56" s="25">
        <v>17.383067</v>
      </c>
      <c r="J56" s="25">
        <v>6</v>
      </c>
      <c r="K56" s="25">
        <v>1</v>
      </c>
      <c r="L56" s="25">
        <v>18.776772000000001</v>
      </c>
      <c r="S56" s="25">
        <v>6</v>
      </c>
      <c r="T56" s="25">
        <v>1</v>
      </c>
      <c r="U56" s="25">
        <v>19.487870000000001</v>
      </c>
    </row>
    <row r="57" spans="2:21" x14ac:dyDescent="0.2">
      <c r="B57" s="25">
        <v>6</v>
      </c>
      <c r="C57" s="25">
        <v>2</v>
      </c>
      <c r="D57" s="25">
        <v>18.307528999999999</v>
      </c>
      <c r="J57" s="25">
        <v>6</v>
      </c>
      <c r="K57" s="25">
        <v>2</v>
      </c>
      <c r="L57" s="25">
        <v>17.605862999999999</v>
      </c>
      <c r="S57" s="25">
        <v>6</v>
      </c>
      <c r="T57" s="25">
        <v>2</v>
      </c>
      <c r="U57" s="25">
        <v>17.636493000000002</v>
      </c>
    </row>
    <row r="58" spans="2:21" x14ac:dyDescent="0.2">
      <c r="B58" s="25">
        <v>6</v>
      </c>
      <c r="C58" s="25">
        <v>3</v>
      </c>
      <c r="D58" s="25">
        <v>64.309404000000001</v>
      </c>
      <c r="J58" s="25">
        <v>6</v>
      </c>
      <c r="K58" s="25">
        <v>3</v>
      </c>
      <c r="L58" s="25">
        <v>63.617364999999999</v>
      </c>
      <c r="S58" s="25">
        <v>6</v>
      </c>
      <c r="T58" s="25">
        <v>3</v>
      </c>
      <c r="U58" s="25">
        <v>62.875636999999998</v>
      </c>
    </row>
    <row r="59" spans="2:21" x14ac:dyDescent="0.2">
      <c r="B59" s="25">
        <v>7</v>
      </c>
      <c r="C59" s="25">
        <v>1</v>
      </c>
      <c r="D59" s="25">
        <v>20.724675999999999</v>
      </c>
      <c r="J59" s="25">
        <v>7</v>
      </c>
      <c r="K59" s="25">
        <v>1</v>
      </c>
      <c r="L59" s="25">
        <v>20.152152000000001</v>
      </c>
      <c r="S59" s="25">
        <v>7</v>
      </c>
      <c r="T59" s="25">
        <v>1</v>
      </c>
      <c r="U59" s="25">
        <v>18.604935999999999</v>
      </c>
    </row>
    <row r="60" spans="2:21" x14ac:dyDescent="0.2">
      <c r="B60" s="25">
        <v>7</v>
      </c>
      <c r="C60" s="25">
        <v>2</v>
      </c>
      <c r="D60" s="25">
        <v>14.403561</v>
      </c>
      <c r="J60" s="25">
        <v>7</v>
      </c>
      <c r="K60" s="25">
        <v>2</v>
      </c>
      <c r="L60" s="25">
        <v>13.496606999999999</v>
      </c>
      <c r="S60" s="25">
        <v>7</v>
      </c>
      <c r="T60" s="25">
        <v>2</v>
      </c>
      <c r="U60" s="25">
        <v>15.161815000000001</v>
      </c>
    </row>
    <row r="61" spans="2:21" x14ac:dyDescent="0.2">
      <c r="B61" s="25">
        <v>7</v>
      </c>
      <c r="C61" s="25">
        <v>3</v>
      </c>
      <c r="D61" s="25">
        <v>64.871763000000001</v>
      </c>
      <c r="J61" s="25">
        <v>7</v>
      </c>
      <c r="K61" s="25">
        <v>3</v>
      </c>
      <c r="L61" s="25">
        <v>66.351241000000002</v>
      </c>
      <c r="S61" s="25">
        <v>7</v>
      </c>
      <c r="T61" s="25">
        <v>3</v>
      </c>
      <c r="U61" s="25">
        <v>66.233249000000001</v>
      </c>
    </row>
    <row r="62" spans="2:21" x14ac:dyDescent="0.2">
      <c r="B62" s="25">
        <v>8</v>
      </c>
      <c r="C62" s="25">
        <v>1</v>
      </c>
      <c r="D62" s="25">
        <v>18.888691000000001</v>
      </c>
      <c r="J62" s="25">
        <v>8</v>
      </c>
      <c r="K62" s="25">
        <v>1</v>
      </c>
      <c r="L62" s="25">
        <v>18.608363000000001</v>
      </c>
      <c r="S62" s="25">
        <v>8</v>
      </c>
      <c r="T62" s="25">
        <v>1</v>
      </c>
      <c r="U62" s="25">
        <v>18.906514999999999</v>
      </c>
    </row>
    <row r="63" spans="2:21" x14ac:dyDescent="0.2">
      <c r="B63" s="25">
        <v>8</v>
      </c>
      <c r="C63" s="25">
        <v>2</v>
      </c>
      <c r="D63" s="25">
        <v>12.039337</v>
      </c>
      <c r="J63" s="25">
        <v>8</v>
      </c>
      <c r="K63" s="25">
        <v>2</v>
      </c>
      <c r="L63" s="25">
        <v>11.457359</v>
      </c>
      <c r="S63" s="25">
        <v>8</v>
      </c>
      <c r="T63" s="25">
        <v>2</v>
      </c>
      <c r="U63" s="25">
        <v>14.469313</v>
      </c>
    </row>
    <row r="64" spans="2:21" x14ac:dyDescent="0.2">
      <c r="B64" s="25">
        <v>8</v>
      </c>
      <c r="C64" s="25">
        <v>3</v>
      </c>
      <c r="D64" s="25">
        <v>69.071972000000002</v>
      </c>
      <c r="J64" s="25">
        <v>8</v>
      </c>
      <c r="K64" s="25">
        <v>3</v>
      </c>
      <c r="L64" s="25">
        <v>69.934278000000006</v>
      </c>
      <c r="S64" s="25">
        <v>8</v>
      </c>
      <c r="T64" s="25">
        <v>3</v>
      </c>
      <c r="U64" s="25">
        <v>66.624172000000002</v>
      </c>
    </row>
    <row r="65" spans="2:23" x14ac:dyDescent="0.2">
      <c r="B65" s="25">
        <v>9</v>
      </c>
      <c r="C65" s="25">
        <v>1</v>
      </c>
      <c r="D65" s="25">
        <v>20.868798999999999</v>
      </c>
      <c r="J65" s="25">
        <v>9</v>
      </c>
      <c r="K65" s="25">
        <v>1</v>
      </c>
      <c r="L65" s="25">
        <v>19.062687</v>
      </c>
      <c r="S65" s="25">
        <v>9</v>
      </c>
      <c r="T65" s="25">
        <v>1</v>
      </c>
      <c r="U65" s="25">
        <v>17.149792000000001</v>
      </c>
    </row>
    <row r="66" spans="2:23" x14ac:dyDescent="0.2">
      <c r="B66" s="25">
        <v>9</v>
      </c>
      <c r="C66" s="25">
        <v>2</v>
      </c>
      <c r="D66" s="25">
        <v>10.318258</v>
      </c>
      <c r="J66" s="25">
        <v>9</v>
      </c>
      <c r="K66" s="25">
        <v>2</v>
      </c>
      <c r="L66" s="25">
        <v>11.52791</v>
      </c>
      <c r="S66" s="25">
        <v>9</v>
      </c>
      <c r="T66" s="25">
        <v>2</v>
      </c>
      <c r="U66" s="25">
        <v>12.099633000000001</v>
      </c>
    </row>
    <row r="67" spans="2:23" x14ac:dyDescent="0.2">
      <c r="B67" s="25">
        <v>9</v>
      </c>
      <c r="C67" s="25">
        <v>3</v>
      </c>
      <c r="D67" s="25">
        <v>68.812942000000007</v>
      </c>
      <c r="J67" s="25">
        <v>9</v>
      </c>
      <c r="K67" s="25">
        <v>3</v>
      </c>
      <c r="L67" s="25">
        <v>69.409402999999998</v>
      </c>
      <c r="S67" s="25">
        <v>9</v>
      </c>
      <c r="T67" s="25">
        <v>3</v>
      </c>
      <c r="U67" s="25">
        <v>70.750575999999995</v>
      </c>
    </row>
    <row r="70" spans="2:23" x14ac:dyDescent="0.2">
      <c r="B70" s="25" t="s">
        <v>12</v>
      </c>
      <c r="C70" s="25" t="s">
        <v>68</v>
      </c>
      <c r="D70" s="25" t="s">
        <v>67</v>
      </c>
      <c r="E70" s="25" t="s">
        <v>66</v>
      </c>
      <c r="F70" t="s">
        <v>13</v>
      </c>
      <c r="J70" s="25" t="s">
        <v>12</v>
      </c>
      <c r="K70" s="25" t="s">
        <v>68</v>
      </c>
      <c r="L70" s="25" t="s">
        <v>67</v>
      </c>
      <c r="M70" s="25" t="s">
        <v>66</v>
      </c>
      <c r="N70" s="25" t="s">
        <v>13</v>
      </c>
      <c r="S70" s="25" t="s">
        <v>12</v>
      </c>
      <c r="T70" s="25" t="s">
        <v>68</v>
      </c>
      <c r="U70" s="25" t="s">
        <v>67</v>
      </c>
      <c r="V70" s="25" t="s">
        <v>66</v>
      </c>
      <c r="W70" s="25" t="s">
        <v>13</v>
      </c>
    </row>
    <row r="71" spans="2:23" x14ac:dyDescent="0.2">
      <c r="B71" s="25">
        <v>0</v>
      </c>
      <c r="C71" s="25">
        <v>17.553751999999999</v>
      </c>
      <c r="D71" s="25">
        <v>15.975044</v>
      </c>
      <c r="E71" s="25">
        <v>66.471204</v>
      </c>
      <c r="F71">
        <f t="shared" ref="F71:F79" si="0" xml:space="preserve"> C71/SUM(C71:E71)</f>
        <v>0.17553752</v>
      </c>
      <c r="J71" s="25">
        <v>0</v>
      </c>
      <c r="K71" s="25">
        <v>15.477188</v>
      </c>
      <c r="L71" s="25">
        <v>24.516369000000001</v>
      </c>
      <c r="M71" s="25">
        <v>60.006442999999997</v>
      </c>
      <c r="N71" s="25">
        <f t="shared" ref="N71:N79" si="1" xml:space="preserve"> K71/SUM(K71:M71)</f>
        <v>0.15477188</v>
      </c>
      <c r="S71" s="25">
        <v>0</v>
      </c>
      <c r="T71" s="25">
        <v>18.113586000000002</v>
      </c>
      <c r="U71" s="25">
        <v>24.913250999999999</v>
      </c>
      <c r="V71" s="25">
        <v>56.973163</v>
      </c>
      <c r="W71" s="25">
        <f t="shared" ref="W71:W79" si="2" xml:space="preserve"> T71/SUM(T71:V71)</f>
        <v>0.18113586000000001</v>
      </c>
    </row>
    <row r="72" spans="2:23" x14ac:dyDescent="0.2">
      <c r="B72" s="25">
        <v>6</v>
      </c>
      <c r="C72" s="25">
        <v>18.196282</v>
      </c>
      <c r="D72" s="25">
        <v>18.814309999999999</v>
      </c>
      <c r="E72" s="25">
        <v>62.989407</v>
      </c>
      <c r="F72">
        <f t="shared" si="0"/>
        <v>0.18196282181962822</v>
      </c>
      <c r="J72" s="25">
        <v>6</v>
      </c>
      <c r="K72" s="25">
        <v>20.478517</v>
      </c>
      <c r="L72" s="25">
        <v>20.372657</v>
      </c>
      <c r="M72" s="25">
        <v>59.148825000000002</v>
      </c>
      <c r="N72" s="25">
        <f t="shared" si="1"/>
        <v>0.20478517204785171</v>
      </c>
      <c r="S72" s="25">
        <v>6</v>
      </c>
      <c r="T72" s="25">
        <v>19.883817000000001</v>
      </c>
      <c r="U72" s="25">
        <v>22.147348999999998</v>
      </c>
      <c r="V72" s="25">
        <v>57.968834000000001</v>
      </c>
      <c r="W72" s="25">
        <f t="shared" si="2"/>
        <v>0.19883817000000001</v>
      </c>
    </row>
    <row r="73" spans="2:23" x14ac:dyDescent="0.2">
      <c r="B73" s="25">
        <v>12</v>
      </c>
      <c r="C73" s="25">
        <v>19.815982999999999</v>
      </c>
      <c r="D73" s="25">
        <v>13.266242</v>
      </c>
      <c r="E73" s="25">
        <v>66.917775000000006</v>
      </c>
      <c r="F73">
        <f t="shared" si="0"/>
        <v>0.19815982999999998</v>
      </c>
      <c r="J73" s="25">
        <v>12</v>
      </c>
      <c r="K73" s="25">
        <v>19.534002999999998</v>
      </c>
      <c r="L73" s="25">
        <v>16.094694</v>
      </c>
      <c r="M73" s="25">
        <v>64.371302999999997</v>
      </c>
      <c r="N73" s="25">
        <f t="shared" si="1"/>
        <v>0.19534003</v>
      </c>
      <c r="S73" s="25">
        <v>12</v>
      </c>
      <c r="T73" s="25">
        <v>18.649749</v>
      </c>
      <c r="U73" s="25">
        <v>20.840071999999999</v>
      </c>
      <c r="V73" s="25">
        <v>60.510179999999998</v>
      </c>
      <c r="W73" s="25">
        <f t="shared" si="2"/>
        <v>0.18649748813502512</v>
      </c>
    </row>
    <row r="74" spans="2:23" x14ac:dyDescent="0.2">
      <c r="B74" s="25">
        <v>18</v>
      </c>
      <c r="C74" s="25">
        <v>17.663674</v>
      </c>
      <c r="D74" s="25">
        <v>15.59437</v>
      </c>
      <c r="E74" s="25">
        <v>66.741956999999999</v>
      </c>
      <c r="F74">
        <f t="shared" si="0"/>
        <v>0.17663673823363263</v>
      </c>
      <c r="J74" s="25">
        <v>18</v>
      </c>
      <c r="K74" s="25">
        <v>19.455798000000001</v>
      </c>
      <c r="L74" s="25">
        <v>16.129525000000001</v>
      </c>
      <c r="M74" s="25">
        <v>64.414676999999998</v>
      </c>
      <c r="N74" s="25">
        <f t="shared" si="1"/>
        <v>0.19455798000000002</v>
      </c>
      <c r="S74" s="25">
        <v>18</v>
      </c>
      <c r="T74" s="25">
        <v>19.921648000000001</v>
      </c>
      <c r="U74" s="25">
        <v>20.382973</v>
      </c>
      <c r="V74" s="25">
        <v>59.695379000000003</v>
      </c>
      <c r="W74" s="25">
        <f t="shared" si="2"/>
        <v>0.19921648</v>
      </c>
    </row>
    <row r="75" spans="2:23" x14ac:dyDescent="0.2">
      <c r="B75" s="25">
        <v>24</v>
      </c>
      <c r="C75" s="25">
        <v>20.042926999999999</v>
      </c>
      <c r="D75" s="25">
        <v>13.292983</v>
      </c>
      <c r="E75" s="25">
        <v>66.664089000000004</v>
      </c>
      <c r="F75">
        <f t="shared" si="0"/>
        <v>0.2004292720042927</v>
      </c>
      <c r="J75" s="25">
        <v>24</v>
      </c>
      <c r="K75" s="25">
        <v>18.993627</v>
      </c>
      <c r="L75" s="25">
        <v>13.110602</v>
      </c>
      <c r="M75" s="25">
        <v>67.895770999999996</v>
      </c>
      <c r="N75" s="25">
        <f t="shared" si="1"/>
        <v>0.18993626999999999</v>
      </c>
      <c r="S75" s="25">
        <v>24</v>
      </c>
      <c r="T75" s="25">
        <v>19.529596999999999</v>
      </c>
      <c r="U75" s="25">
        <v>14.642624</v>
      </c>
      <c r="V75" s="25">
        <v>65.827779000000007</v>
      </c>
      <c r="W75" s="25">
        <f t="shared" si="2"/>
        <v>0.19529596999999999</v>
      </c>
    </row>
    <row r="76" spans="2:23" x14ac:dyDescent="0.2">
      <c r="B76" s="25">
        <v>30</v>
      </c>
      <c r="C76" s="25">
        <v>17.383067</v>
      </c>
      <c r="D76" s="25">
        <v>18.307528999999999</v>
      </c>
      <c r="E76" s="25">
        <v>64.309404000000001</v>
      </c>
      <c r="F76">
        <f t="shared" si="0"/>
        <v>0.17383066999999999</v>
      </c>
      <c r="J76" s="25">
        <v>30</v>
      </c>
      <c r="K76" s="25">
        <v>18.776772000000001</v>
      </c>
      <c r="L76" s="25">
        <v>17.605862999999999</v>
      </c>
      <c r="M76" s="25">
        <v>63.617364999999999</v>
      </c>
      <c r="N76" s="25">
        <f t="shared" si="1"/>
        <v>0.18776772</v>
      </c>
      <c r="S76" s="25">
        <v>30</v>
      </c>
      <c r="T76" s="25">
        <v>19.487870000000001</v>
      </c>
      <c r="U76" s="25">
        <v>17.636493000000002</v>
      </c>
      <c r="V76" s="25">
        <v>62.875636999999998</v>
      </c>
      <c r="W76" s="25">
        <f t="shared" si="2"/>
        <v>0.19487870000000002</v>
      </c>
    </row>
    <row r="77" spans="2:23" x14ac:dyDescent="0.2">
      <c r="B77" s="25">
        <v>36</v>
      </c>
      <c r="C77" s="25">
        <v>20.724675999999999</v>
      </c>
      <c r="D77" s="25">
        <v>14.403561</v>
      </c>
      <c r="E77" s="25">
        <v>64.871763000000001</v>
      </c>
      <c r="F77">
        <f t="shared" si="0"/>
        <v>0.20724675999999997</v>
      </c>
      <c r="J77" s="25">
        <v>36</v>
      </c>
      <c r="K77" s="25">
        <v>20.152152000000001</v>
      </c>
      <c r="L77" s="25">
        <v>13.496606999999999</v>
      </c>
      <c r="M77" s="25">
        <v>66.351241000000002</v>
      </c>
      <c r="N77" s="25">
        <f t="shared" si="1"/>
        <v>0.20152152000000001</v>
      </c>
      <c r="S77" s="25">
        <v>36</v>
      </c>
      <c r="T77" s="25">
        <v>18.604935999999999</v>
      </c>
      <c r="U77" s="25">
        <v>15.161815000000001</v>
      </c>
      <c r="V77" s="25">
        <v>66.233249000000001</v>
      </c>
      <c r="W77" s="25">
        <f t="shared" si="2"/>
        <v>0.18604936</v>
      </c>
    </row>
    <row r="78" spans="2:23" x14ac:dyDescent="0.2">
      <c r="B78" s="25">
        <v>42</v>
      </c>
      <c r="C78" s="25">
        <v>18.888691000000001</v>
      </c>
      <c r="D78" s="25">
        <v>12.039337</v>
      </c>
      <c r="E78" s="25">
        <v>69.071972000000002</v>
      </c>
      <c r="F78">
        <f t="shared" si="0"/>
        <v>0.18888691000000002</v>
      </c>
      <c r="J78" s="25">
        <v>42</v>
      </c>
      <c r="K78" s="25">
        <v>18.608363000000001</v>
      </c>
      <c r="L78" s="25">
        <v>11.457359</v>
      </c>
      <c r="M78" s="25">
        <v>69.934278000000006</v>
      </c>
      <c r="N78" s="25">
        <f t="shared" si="1"/>
        <v>0.18608363</v>
      </c>
      <c r="S78" s="25">
        <v>42</v>
      </c>
      <c r="T78" s="25">
        <v>18.906514999999999</v>
      </c>
      <c r="U78" s="25">
        <v>14.469313</v>
      </c>
      <c r="V78" s="25">
        <v>66.624172000000002</v>
      </c>
      <c r="W78" s="25">
        <f t="shared" si="2"/>
        <v>0.18906514999999999</v>
      </c>
    </row>
    <row r="79" spans="2:23" x14ac:dyDescent="0.2">
      <c r="B79" s="25">
        <v>48</v>
      </c>
      <c r="C79" s="25">
        <v>20.868798999999999</v>
      </c>
      <c r="D79" s="25">
        <v>10.318258</v>
      </c>
      <c r="E79" s="25">
        <v>68.812942000000007</v>
      </c>
      <c r="F79">
        <f t="shared" si="0"/>
        <v>0.20868799208687991</v>
      </c>
      <c r="J79" s="25">
        <v>48</v>
      </c>
      <c r="K79" s="25">
        <v>19.062687</v>
      </c>
      <c r="L79" s="25">
        <v>11.52791</v>
      </c>
      <c r="M79" s="25">
        <v>69.409402999999998</v>
      </c>
      <c r="N79" s="25">
        <f t="shared" si="1"/>
        <v>0.19062687</v>
      </c>
      <c r="S79" s="25">
        <v>48</v>
      </c>
      <c r="T79" s="25">
        <v>17.149792000000001</v>
      </c>
      <c r="U79" s="25">
        <v>12.099633000000001</v>
      </c>
      <c r="V79" s="25">
        <v>70.750575999999995</v>
      </c>
      <c r="W79" s="25">
        <f t="shared" si="2"/>
        <v>0.17149791828502084</v>
      </c>
    </row>
  </sheetData>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2FA8-383E-40A2-B9A6-CD35F547B227}">
  <dimension ref="B3:AE84"/>
  <sheetViews>
    <sheetView topLeftCell="H1" zoomScale="80" zoomScaleNormal="80" workbookViewId="0">
      <selection activeCell="AB3" sqref="AB3"/>
    </sheetView>
  </sheetViews>
  <sheetFormatPr baseColWidth="10" defaultColWidth="11.5" defaultRowHeight="15" x14ac:dyDescent="0.2"/>
  <cols>
    <col min="31" max="31" width="62.5" customWidth="1"/>
  </cols>
  <sheetData>
    <row r="3" spans="2:31" ht="120.75" customHeight="1" x14ac:dyDescent="0.25">
      <c r="B3" s="1" t="s">
        <v>75</v>
      </c>
      <c r="L3" s="1" t="s">
        <v>74</v>
      </c>
      <c r="V3" s="1" t="s">
        <v>73</v>
      </c>
      <c r="AE3" s="24" t="s">
        <v>79</v>
      </c>
    </row>
    <row r="31" spans="2:21" ht="19" x14ac:dyDescent="0.25">
      <c r="B31" s="1" t="s">
        <v>1</v>
      </c>
      <c r="L31" s="1" t="s">
        <v>1</v>
      </c>
      <c r="U31" s="1" t="s">
        <v>1</v>
      </c>
    </row>
    <row r="44" spans="2:23" x14ac:dyDescent="0.2">
      <c r="B44" s="25" t="s">
        <v>78</v>
      </c>
      <c r="C44" s="25"/>
      <c r="D44" s="25"/>
      <c r="L44" s="25" t="s">
        <v>77</v>
      </c>
      <c r="M44" s="25"/>
      <c r="N44" s="25"/>
      <c r="O44" s="25"/>
      <c r="P44" s="25"/>
      <c r="Q44" s="25"/>
      <c r="R44" s="25"/>
      <c r="S44" s="25"/>
      <c r="U44" s="25" t="s">
        <v>76</v>
      </c>
      <c r="V44" s="25"/>
      <c r="W44" s="25"/>
    </row>
    <row r="45" spans="2:23" x14ac:dyDescent="0.2">
      <c r="B45" s="25" t="s">
        <v>8</v>
      </c>
      <c r="C45" s="25" t="s">
        <v>9</v>
      </c>
      <c r="D45" s="25" t="s">
        <v>10</v>
      </c>
      <c r="L45" s="25" t="s">
        <v>8</v>
      </c>
      <c r="M45" s="25" t="s">
        <v>9</v>
      </c>
      <c r="N45" s="25" t="s">
        <v>10</v>
      </c>
      <c r="O45" s="25"/>
      <c r="P45" s="25"/>
      <c r="Q45" s="25"/>
      <c r="R45" s="25"/>
      <c r="S45" s="25"/>
      <c r="U45" s="25" t="s">
        <v>8</v>
      </c>
      <c r="V45" s="25" t="s">
        <v>9</v>
      </c>
      <c r="W45" s="25" t="s">
        <v>10</v>
      </c>
    </row>
    <row r="46" spans="2:23" x14ac:dyDescent="0.2">
      <c r="B46" s="25">
        <v>1</v>
      </c>
      <c r="C46" s="25">
        <v>1</v>
      </c>
      <c r="D46" s="25">
        <v>20.631834999999999</v>
      </c>
      <c r="L46" s="25">
        <v>1</v>
      </c>
      <c r="M46" s="25">
        <v>1</v>
      </c>
      <c r="N46" s="25">
        <v>15.578436999999999</v>
      </c>
      <c r="O46" s="25"/>
      <c r="P46" s="25"/>
      <c r="Q46" s="25"/>
      <c r="R46" s="25"/>
      <c r="S46" s="25"/>
      <c r="U46" s="25">
        <v>1</v>
      </c>
      <c r="V46" s="25">
        <v>1</v>
      </c>
      <c r="W46" s="25">
        <v>14.997881</v>
      </c>
    </row>
    <row r="47" spans="2:23" x14ac:dyDescent="0.2">
      <c r="B47" s="25">
        <v>1</v>
      </c>
      <c r="C47" s="25">
        <v>2</v>
      </c>
      <c r="D47" s="25">
        <v>24.250995</v>
      </c>
      <c r="L47" s="25">
        <v>1</v>
      </c>
      <c r="M47" s="25">
        <v>2</v>
      </c>
      <c r="N47" s="25">
        <v>25.164159000000001</v>
      </c>
      <c r="O47" s="25"/>
      <c r="P47" s="25"/>
      <c r="Q47" s="25"/>
      <c r="R47" s="25"/>
      <c r="S47" s="25"/>
      <c r="U47" s="25">
        <v>1</v>
      </c>
      <c r="V47" s="25">
        <v>2</v>
      </c>
      <c r="W47" s="25">
        <v>28.192641999999999</v>
      </c>
    </row>
    <row r="48" spans="2:23" x14ac:dyDescent="0.2">
      <c r="B48" s="25">
        <v>1</v>
      </c>
      <c r="C48" s="25">
        <v>3</v>
      </c>
      <c r="D48" s="25">
        <v>55.117170000000002</v>
      </c>
      <c r="L48" s="25">
        <v>1</v>
      </c>
      <c r="M48" s="25">
        <v>3</v>
      </c>
      <c r="N48" s="25">
        <v>59.257404000000001</v>
      </c>
      <c r="O48" s="25"/>
      <c r="P48" s="25"/>
      <c r="Q48" s="25"/>
      <c r="R48" s="25"/>
      <c r="S48" s="25"/>
      <c r="U48" s="25">
        <v>1</v>
      </c>
      <c r="V48" s="25">
        <v>3</v>
      </c>
      <c r="W48" s="25">
        <v>56.809477000000001</v>
      </c>
    </row>
    <row r="49" spans="2:23" x14ac:dyDescent="0.2">
      <c r="B49" s="25">
        <v>2</v>
      </c>
      <c r="C49" s="25">
        <v>1</v>
      </c>
      <c r="D49" s="25">
        <v>22.607438999999999</v>
      </c>
      <c r="L49" s="25">
        <v>2</v>
      </c>
      <c r="M49" s="25">
        <v>1</v>
      </c>
      <c r="N49" s="25">
        <v>20.502749000000001</v>
      </c>
      <c r="O49" s="25"/>
      <c r="P49" s="25"/>
      <c r="Q49" s="25"/>
      <c r="R49" s="25"/>
      <c r="S49" s="25"/>
      <c r="U49" s="25">
        <v>2</v>
      </c>
      <c r="V49" s="25">
        <v>1</v>
      </c>
      <c r="W49" s="25">
        <v>18.570098000000002</v>
      </c>
    </row>
    <row r="50" spans="2:23" x14ac:dyDescent="0.2">
      <c r="B50" s="25">
        <v>2</v>
      </c>
      <c r="C50" s="25">
        <v>2</v>
      </c>
      <c r="D50" s="25">
        <v>33.711013999999999</v>
      </c>
      <c r="L50" s="25">
        <v>2</v>
      </c>
      <c r="M50" s="25">
        <v>2</v>
      </c>
      <c r="N50" s="25">
        <v>32.728473000000001</v>
      </c>
      <c r="O50" s="25"/>
      <c r="P50" s="25"/>
      <c r="Q50" s="25"/>
      <c r="R50" s="25"/>
      <c r="S50" s="25"/>
      <c r="U50" s="25">
        <v>2</v>
      </c>
      <c r="V50" s="25">
        <v>2</v>
      </c>
      <c r="W50" s="25">
        <v>24.496179000000001</v>
      </c>
    </row>
    <row r="51" spans="2:23" x14ac:dyDescent="0.2">
      <c r="B51" s="25">
        <v>2</v>
      </c>
      <c r="C51" s="25">
        <v>3</v>
      </c>
      <c r="D51" s="25">
        <v>43.681547999999999</v>
      </c>
      <c r="L51" s="25">
        <v>2</v>
      </c>
      <c r="M51" s="25">
        <v>3</v>
      </c>
      <c r="N51" s="25">
        <v>46.768777</v>
      </c>
      <c r="O51" s="25"/>
      <c r="P51" s="25"/>
      <c r="Q51" s="25"/>
      <c r="R51" s="25"/>
      <c r="S51" s="25"/>
      <c r="U51" s="25">
        <v>2</v>
      </c>
      <c r="V51" s="25">
        <v>3</v>
      </c>
      <c r="W51" s="25">
        <v>56.933723999999998</v>
      </c>
    </row>
    <row r="52" spans="2:23" x14ac:dyDescent="0.2">
      <c r="B52" s="25">
        <v>3</v>
      </c>
      <c r="C52" s="25">
        <v>1</v>
      </c>
      <c r="D52" s="25">
        <v>21.318480999999998</v>
      </c>
      <c r="L52" s="25">
        <v>3</v>
      </c>
      <c r="M52" s="25">
        <v>1</v>
      </c>
      <c r="N52" s="25">
        <v>19.064121</v>
      </c>
      <c r="O52" s="25"/>
      <c r="P52" s="25"/>
      <c r="Q52" s="25"/>
      <c r="R52" s="25"/>
      <c r="S52" s="25"/>
      <c r="U52" s="25">
        <v>3</v>
      </c>
      <c r="V52" s="25">
        <v>1</v>
      </c>
      <c r="W52" s="25">
        <v>17.549688</v>
      </c>
    </row>
    <row r="53" spans="2:23" x14ac:dyDescent="0.2">
      <c r="B53" s="25">
        <v>3</v>
      </c>
      <c r="C53" s="25">
        <v>2</v>
      </c>
      <c r="D53" s="25">
        <v>24.707228000000001</v>
      </c>
      <c r="L53" s="25">
        <v>3</v>
      </c>
      <c r="M53" s="25">
        <v>2</v>
      </c>
      <c r="N53" s="25">
        <v>25.463965000000002</v>
      </c>
      <c r="O53" s="25"/>
      <c r="P53" s="25"/>
      <c r="Q53" s="25"/>
      <c r="R53" s="25"/>
      <c r="S53" s="25"/>
      <c r="U53" s="25">
        <v>3</v>
      </c>
      <c r="V53" s="25">
        <v>2</v>
      </c>
      <c r="W53" s="25">
        <v>20.229443</v>
      </c>
    </row>
    <row r="54" spans="2:23" x14ac:dyDescent="0.2">
      <c r="B54" s="25">
        <v>3</v>
      </c>
      <c r="C54" s="25">
        <v>3</v>
      </c>
      <c r="D54" s="25">
        <v>53.974291000000001</v>
      </c>
      <c r="L54" s="25">
        <v>3</v>
      </c>
      <c r="M54" s="25">
        <v>3</v>
      </c>
      <c r="N54" s="25">
        <v>55.471913999999998</v>
      </c>
      <c r="U54" s="25">
        <v>3</v>
      </c>
      <c r="V54" s="25">
        <v>3</v>
      </c>
      <c r="W54" s="25">
        <v>62.220869999999998</v>
      </c>
    </row>
    <row r="55" spans="2:23" x14ac:dyDescent="0.2">
      <c r="B55" s="25">
        <v>4</v>
      </c>
      <c r="C55" s="25">
        <v>1</v>
      </c>
      <c r="D55" s="25">
        <v>22.845282000000001</v>
      </c>
      <c r="L55" s="25">
        <v>4</v>
      </c>
      <c r="M55" s="25">
        <v>1</v>
      </c>
      <c r="N55" s="25">
        <v>19.13767</v>
      </c>
      <c r="U55" s="25">
        <v>4</v>
      </c>
      <c r="V55" s="25">
        <v>1</v>
      </c>
      <c r="W55" s="25">
        <v>19.268594</v>
      </c>
    </row>
    <row r="56" spans="2:23" x14ac:dyDescent="0.2">
      <c r="B56" s="25">
        <v>4</v>
      </c>
      <c r="C56" s="25">
        <v>2</v>
      </c>
      <c r="D56" s="25">
        <v>19.007677999999999</v>
      </c>
      <c r="L56" s="25">
        <v>4</v>
      </c>
      <c r="M56" s="25">
        <v>2</v>
      </c>
      <c r="N56" s="25">
        <v>17.869095000000002</v>
      </c>
      <c r="U56" s="25">
        <v>4</v>
      </c>
      <c r="V56" s="25">
        <v>2</v>
      </c>
      <c r="W56" s="25">
        <v>15.236272</v>
      </c>
    </row>
    <row r="57" spans="2:23" x14ac:dyDescent="0.2">
      <c r="B57" s="25">
        <v>4</v>
      </c>
      <c r="C57" s="25">
        <v>3</v>
      </c>
      <c r="D57" s="25">
        <v>58.147039999999997</v>
      </c>
      <c r="L57" s="25">
        <v>4</v>
      </c>
      <c r="M57" s="25">
        <v>3</v>
      </c>
      <c r="N57" s="25">
        <v>62.993234999999999</v>
      </c>
      <c r="U57" s="25">
        <v>4</v>
      </c>
      <c r="V57" s="25">
        <v>3</v>
      </c>
      <c r="W57" s="25">
        <v>65.495135000000005</v>
      </c>
    </row>
    <row r="58" spans="2:23" x14ac:dyDescent="0.2">
      <c r="B58" s="25">
        <v>5</v>
      </c>
      <c r="C58" s="25">
        <v>1</v>
      </c>
      <c r="D58" s="25">
        <v>22.521816000000001</v>
      </c>
      <c r="L58" s="25">
        <v>5</v>
      </c>
      <c r="M58" s="25">
        <v>1</v>
      </c>
      <c r="N58" s="25">
        <v>19.087900999999999</v>
      </c>
      <c r="U58" s="25">
        <v>5</v>
      </c>
      <c r="V58" s="25">
        <v>1</v>
      </c>
      <c r="W58" s="25">
        <v>18.436608</v>
      </c>
    </row>
    <row r="59" spans="2:23" x14ac:dyDescent="0.2">
      <c r="B59" s="25">
        <v>5</v>
      </c>
      <c r="C59" s="25">
        <v>2</v>
      </c>
      <c r="D59" s="25">
        <v>12.699094000000001</v>
      </c>
      <c r="L59" s="25">
        <v>5</v>
      </c>
      <c r="M59" s="25">
        <v>2</v>
      </c>
      <c r="N59" s="25">
        <v>13.798588000000001</v>
      </c>
      <c r="U59" s="25">
        <v>5</v>
      </c>
      <c r="V59" s="25">
        <v>2</v>
      </c>
      <c r="W59" s="25">
        <v>15.200101</v>
      </c>
    </row>
    <row r="60" spans="2:23" x14ac:dyDescent="0.2">
      <c r="B60" s="25">
        <v>5</v>
      </c>
      <c r="C60" s="25">
        <v>3</v>
      </c>
      <c r="D60" s="25">
        <v>64.779089999999997</v>
      </c>
      <c r="L60" s="25">
        <v>5</v>
      </c>
      <c r="M60" s="25">
        <v>3</v>
      </c>
      <c r="N60" s="25">
        <v>67.113511000000003</v>
      </c>
      <c r="U60" s="25">
        <v>5</v>
      </c>
      <c r="V60" s="25">
        <v>3</v>
      </c>
      <c r="W60" s="25">
        <v>66.363291000000004</v>
      </c>
    </row>
    <row r="61" spans="2:23" x14ac:dyDescent="0.2">
      <c r="B61" s="25">
        <v>6</v>
      </c>
      <c r="C61" s="25">
        <v>1</v>
      </c>
      <c r="D61" s="25">
        <v>22.953603000000001</v>
      </c>
      <c r="L61" s="25">
        <v>6</v>
      </c>
      <c r="M61" s="25">
        <v>1</v>
      </c>
      <c r="N61" s="25">
        <v>18.710954999999998</v>
      </c>
      <c r="U61" s="25">
        <v>6</v>
      </c>
      <c r="V61" s="25">
        <v>1</v>
      </c>
      <c r="W61" s="25">
        <v>17.137719000000001</v>
      </c>
    </row>
    <row r="62" spans="2:23" x14ac:dyDescent="0.2">
      <c r="B62" s="25">
        <v>6</v>
      </c>
      <c r="C62" s="25">
        <v>2</v>
      </c>
      <c r="D62" s="25">
        <v>16.954234</v>
      </c>
      <c r="L62" s="25">
        <v>6</v>
      </c>
      <c r="M62" s="25">
        <v>2</v>
      </c>
      <c r="N62" s="25">
        <v>17.053813999999999</v>
      </c>
      <c r="U62" s="25">
        <v>6</v>
      </c>
      <c r="V62" s="25">
        <v>2</v>
      </c>
      <c r="W62" s="25">
        <v>13.626726</v>
      </c>
    </row>
    <row r="63" spans="2:23" x14ac:dyDescent="0.2">
      <c r="B63" s="25">
        <v>6</v>
      </c>
      <c r="C63" s="25">
        <v>3</v>
      </c>
      <c r="D63" s="25">
        <v>60.092162999999999</v>
      </c>
      <c r="L63" s="25">
        <v>6</v>
      </c>
      <c r="M63" s="25">
        <v>3</v>
      </c>
      <c r="N63" s="25">
        <v>64.235230999999999</v>
      </c>
      <c r="U63" s="25">
        <v>6</v>
      </c>
      <c r="V63" s="25">
        <v>3</v>
      </c>
      <c r="W63" s="25">
        <v>69.235555000000005</v>
      </c>
    </row>
    <row r="64" spans="2:23" x14ac:dyDescent="0.2">
      <c r="B64" s="25">
        <v>7</v>
      </c>
      <c r="C64" s="25">
        <v>1</v>
      </c>
      <c r="D64" s="25">
        <v>23.920171</v>
      </c>
      <c r="L64" s="25">
        <v>7</v>
      </c>
      <c r="M64" s="25">
        <v>1</v>
      </c>
      <c r="N64" s="25">
        <v>17.022867999999999</v>
      </c>
      <c r="U64" s="25">
        <v>7</v>
      </c>
      <c r="V64" s="25">
        <v>1</v>
      </c>
      <c r="W64" s="25">
        <v>17.202597000000001</v>
      </c>
    </row>
    <row r="65" spans="2:25" x14ac:dyDescent="0.2">
      <c r="B65" s="25">
        <v>7</v>
      </c>
      <c r="C65" s="25">
        <v>2</v>
      </c>
      <c r="D65" s="25">
        <v>20.016923999999999</v>
      </c>
      <c r="L65" s="25">
        <v>7</v>
      </c>
      <c r="M65" s="25">
        <v>2</v>
      </c>
      <c r="N65" s="25">
        <v>18.972245000000001</v>
      </c>
      <c r="U65" s="25">
        <v>7</v>
      </c>
      <c r="V65" s="25">
        <v>2</v>
      </c>
      <c r="W65" s="25">
        <v>15.956949</v>
      </c>
    </row>
    <row r="66" spans="2:25" x14ac:dyDescent="0.2">
      <c r="B66" s="25">
        <v>7</v>
      </c>
      <c r="C66" s="25">
        <v>3</v>
      </c>
      <c r="D66" s="25">
        <v>56.062905000000001</v>
      </c>
      <c r="L66" s="25">
        <v>7</v>
      </c>
      <c r="M66" s="25">
        <v>3</v>
      </c>
      <c r="N66" s="25">
        <v>64.004886999999997</v>
      </c>
      <c r="U66" s="25">
        <v>7</v>
      </c>
      <c r="V66" s="25">
        <v>3</v>
      </c>
      <c r="W66" s="25">
        <v>66.840453999999994</v>
      </c>
    </row>
    <row r="67" spans="2:25" x14ac:dyDescent="0.2">
      <c r="B67" s="25">
        <v>8</v>
      </c>
      <c r="C67" s="25">
        <v>1</v>
      </c>
      <c r="D67" s="25">
        <v>24.761386000000002</v>
      </c>
      <c r="L67" s="25">
        <v>8</v>
      </c>
      <c r="M67" s="25">
        <v>1</v>
      </c>
      <c r="N67" s="25">
        <v>19.111694</v>
      </c>
      <c r="U67" s="25">
        <v>8</v>
      </c>
      <c r="V67" s="25">
        <v>1</v>
      </c>
      <c r="W67" s="25">
        <v>16.587713999999998</v>
      </c>
    </row>
    <row r="68" spans="2:25" x14ac:dyDescent="0.2">
      <c r="B68" s="25">
        <v>8</v>
      </c>
      <c r="C68" s="25">
        <v>2</v>
      </c>
      <c r="D68" s="25">
        <v>20.915095999999998</v>
      </c>
      <c r="L68" s="25">
        <v>8</v>
      </c>
      <c r="M68" s="25">
        <v>2</v>
      </c>
      <c r="N68" s="25">
        <v>12.825533999999999</v>
      </c>
      <c r="U68" s="25">
        <v>8</v>
      </c>
      <c r="V68" s="25">
        <v>2</v>
      </c>
      <c r="W68" s="25">
        <v>14.869814</v>
      </c>
    </row>
    <row r="69" spans="2:25" x14ac:dyDescent="0.2">
      <c r="B69" s="25">
        <v>8</v>
      </c>
      <c r="C69" s="25">
        <v>3</v>
      </c>
      <c r="D69" s="25">
        <v>54.323518</v>
      </c>
      <c r="L69" s="25">
        <v>8</v>
      </c>
      <c r="M69" s="25">
        <v>3</v>
      </c>
      <c r="N69" s="25">
        <v>68.062771999999995</v>
      </c>
      <c r="U69" s="25">
        <v>8</v>
      </c>
      <c r="V69" s="25">
        <v>3</v>
      </c>
      <c r="W69" s="25">
        <v>68.542472000000004</v>
      </c>
    </row>
    <row r="70" spans="2:25" x14ac:dyDescent="0.2">
      <c r="B70" s="25">
        <v>9</v>
      </c>
      <c r="C70" s="25">
        <v>1</v>
      </c>
      <c r="D70" s="25">
        <v>22.305900999999999</v>
      </c>
      <c r="L70" s="25">
        <v>9</v>
      </c>
      <c r="M70" s="25">
        <v>1</v>
      </c>
      <c r="N70" s="25">
        <v>19.37481</v>
      </c>
      <c r="U70" s="25">
        <v>9</v>
      </c>
      <c r="V70" s="25">
        <v>1</v>
      </c>
      <c r="W70" s="25">
        <v>16.936685000000001</v>
      </c>
    </row>
    <row r="71" spans="2:25" x14ac:dyDescent="0.2">
      <c r="B71" s="25">
        <v>9</v>
      </c>
      <c r="C71" s="25">
        <v>2</v>
      </c>
      <c r="D71" s="25">
        <v>15.570874999999999</v>
      </c>
      <c r="L71" s="25">
        <v>9</v>
      </c>
      <c r="M71" s="25">
        <v>2</v>
      </c>
      <c r="N71" s="25">
        <v>14.816826000000001</v>
      </c>
      <c r="U71" s="25">
        <v>9</v>
      </c>
      <c r="V71" s="25">
        <v>2</v>
      </c>
      <c r="W71" s="25">
        <v>14.901776</v>
      </c>
    </row>
    <row r="72" spans="2:25" x14ac:dyDescent="0.2">
      <c r="B72" s="25">
        <v>9</v>
      </c>
      <c r="C72" s="25">
        <v>3</v>
      </c>
      <c r="D72" s="25">
        <v>62.123224999999998</v>
      </c>
      <c r="L72" s="25">
        <v>9</v>
      </c>
      <c r="M72" s="25">
        <v>3</v>
      </c>
      <c r="N72" s="25">
        <v>65.808363</v>
      </c>
      <c r="U72" s="25">
        <v>9</v>
      </c>
      <c r="V72" s="25">
        <v>3</v>
      </c>
      <c r="W72" s="25">
        <v>68.161539000000005</v>
      </c>
    </row>
    <row r="75" spans="2:25" x14ac:dyDescent="0.2">
      <c r="B75" s="25" t="s">
        <v>12</v>
      </c>
      <c r="C75" s="25" t="s">
        <v>68</v>
      </c>
      <c r="D75" s="25" t="s">
        <v>67</v>
      </c>
      <c r="E75" s="25" t="s">
        <v>66</v>
      </c>
      <c r="F75" s="25" t="s">
        <v>13</v>
      </c>
      <c r="L75" s="25" t="s">
        <v>12</v>
      </c>
      <c r="M75" s="25" t="s">
        <v>68</v>
      </c>
      <c r="N75" s="25" t="s">
        <v>67</v>
      </c>
      <c r="O75" s="25" t="s">
        <v>66</v>
      </c>
      <c r="P75" s="25" t="s">
        <v>13</v>
      </c>
      <c r="U75" s="25" t="s">
        <v>12</v>
      </c>
      <c r="V75" s="25" t="s">
        <v>68</v>
      </c>
      <c r="W75" s="25" t="s">
        <v>67</v>
      </c>
      <c r="X75" s="25" t="s">
        <v>66</v>
      </c>
      <c r="Y75" s="25" t="s">
        <v>13</v>
      </c>
    </row>
    <row r="76" spans="2:25" x14ac:dyDescent="0.2">
      <c r="B76" s="25">
        <v>0</v>
      </c>
      <c r="C76" s="25">
        <v>20.631834999999999</v>
      </c>
      <c r="D76" s="25">
        <v>24.250995</v>
      </c>
      <c r="E76" s="25">
        <v>55.117170000000002</v>
      </c>
      <c r="F76" s="25">
        <f t="shared" ref="F76:F84" si="0" xml:space="preserve"> C76/SUM(C76:E76)</f>
        <v>0.20631834999999998</v>
      </c>
      <c r="L76" s="25">
        <v>0</v>
      </c>
      <c r="M76" s="25">
        <v>15.578436999999999</v>
      </c>
      <c r="N76" s="25">
        <v>25.164159000000001</v>
      </c>
      <c r="O76" s="25">
        <v>59.257404000000001</v>
      </c>
      <c r="P76" s="25">
        <f t="shared" ref="P76:P84" si="1" xml:space="preserve"> M76/SUM(M76:O76)</f>
        <v>0.15578437000000001</v>
      </c>
      <c r="U76" s="25">
        <v>0</v>
      </c>
      <c r="V76" s="25">
        <v>14.997881</v>
      </c>
      <c r="W76" s="25">
        <v>28.192641999999999</v>
      </c>
      <c r="X76" s="25">
        <v>56.809477000000001</v>
      </c>
      <c r="Y76" s="25">
        <f t="shared" ref="Y76:Y84" si="2" xml:space="preserve"> V76/SUM(V76:X76)</f>
        <v>0.14997880999999999</v>
      </c>
    </row>
    <row r="77" spans="2:25" x14ac:dyDescent="0.2">
      <c r="B77" s="25">
        <v>6</v>
      </c>
      <c r="C77" s="25">
        <v>22.607438999999999</v>
      </c>
      <c r="D77" s="25">
        <v>33.711013999999999</v>
      </c>
      <c r="E77" s="25">
        <v>43.681547999999999</v>
      </c>
      <c r="F77" s="25">
        <f t="shared" si="0"/>
        <v>0.22607438773925612</v>
      </c>
      <c r="L77" s="25">
        <v>6</v>
      </c>
      <c r="M77" s="25">
        <v>20.502749000000001</v>
      </c>
      <c r="N77" s="25">
        <v>32.728473000000001</v>
      </c>
      <c r="O77" s="25">
        <v>46.768777</v>
      </c>
      <c r="P77" s="25">
        <f t="shared" si="1"/>
        <v>0.20502749205027493</v>
      </c>
      <c r="U77" s="25">
        <v>6</v>
      </c>
      <c r="V77" s="25">
        <v>18.570098000000002</v>
      </c>
      <c r="W77" s="25">
        <v>24.496179000000001</v>
      </c>
      <c r="X77" s="25">
        <v>56.933723999999998</v>
      </c>
      <c r="Y77" s="25">
        <f t="shared" si="2"/>
        <v>0.18570097814299025</v>
      </c>
    </row>
    <row r="78" spans="2:25" x14ac:dyDescent="0.2">
      <c r="B78" s="25">
        <v>12</v>
      </c>
      <c r="C78" s="25">
        <v>21.318480999999998</v>
      </c>
      <c r="D78" s="25">
        <v>24.707228000000001</v>
      </c>
      <c r="E78" s="25">
        <v>53.974291000000001</v>
      </c>
      <c r="F78" s="25">
        <f t="shared" si="0"/>
        <v>0.21318480999999997</v>
      </c>
      <c r="L78" s="25">
        <v>12</v>
      </c>
      <c r="M78" s="25">
        <v>19.064121</v>
      </c>
      <c r="N78" s="25">
        <v>25.463965000000002</v>
      </c>
      <c r="O78" s="25">
        <v>55.471913999999998</v>
      </c>
      <c r="P78" s="25">
        <f t="shared" si="1"/>
        <v>0.19064121000000001</v>
      </c>
      <c r="U78" s="25">
        <v>12</v>
      </c>
      <c r="V78" s="25">
        <v>17.549688</v>
      </c>
      <c r="W78" s="25">
        <v>20.229443</v>
      </c>
      <c r="X78" s="25">
        <v>62.220869999999998</v>
      </c>
      <c r="Y78" s="25">
        <f t="shared" si="2"/>
        <v>0.17549687824503121</v>
      </c>
    </row>
    <row r="79" spans="2:25" x14ac:dyDescent="0.2">
      <c r="B79" s="25">
        <v>18</v>
      </c>
      <c r="C79" s="25">
        <v>22.845282000000001</v>
      </c>
      <c r="D79" s="25">
        <v>19.007677999999999</v>
      </c>
      <c r="E79" s="25">
        <v>58.147039999999997</v>
      </c>
      <c r="F79" s="25">
        <f t="shared" si="0"/>
        <v>0.22845282</v>
      </c>
      <c r="L79" s="25">
        <v>18</v>
      </c>
      <c r="M79" s="25">
        <v>19.13767</v>
      </c>
      <c r="N79" s="25">
        <v>17.869095000000002</v>
      </c>
      <c r="O79" s="25">
        <v>62.993234999999999</v>
      </c>
      <c r="P79" s="25">
        <f t="shared" si="1"/>
        <v>0.19137670000000001</v>
      </c>
      <c r="U79" s="25">
        <v>18</v>
      </c>
      <c r="V79" s="25">
        <v>19.268594</v>
      </c>
      <c r="W79" s="25">
        <v>15.236272</v>
      </c>
      <c r="X79" s="25">
        <v>65.495135000000005</v>
      </c>
      <c r="Y79" s="25">
        <f t="shared" si="2"/>
        <v>0.19268593807314063</v>
      </c>
    </row>
    <row r="80" spans="2:25" x14ac:dyDescent="0.2">
      <c r="B80" s="25">
        <v>24</v>
      </c>
      <c r="C80" s="25">
        <v>22.521816000000001</v>
      </c>
      <c r="D80" s="25">
        <v>12.699094000000001</v>
      </c>
      <c r="E80" s="25">
        <v>64.779089999999997</v>
      </c>
      <c r="F80" s="25">
        <f t="shared" si="0"/>
        <v>0.22521816</v>
      </c>
      <c r="L80" s="25">
        <v>24</v>
      </c>
      <c r="M80" s="25">
        <v>19.087900999999999</v>
      </c>
      <c r="N80" s="25">
        <v>13.798588000000001</v>
      </c>
      <c r="O80" s="25">
        <v>67.113511000000003</v>
      </c>
      <c r="P80" s="25">
        <f t="shared" si="1"/>
        <v>0.19087900999999999</v>
      </c>
      <c r="U80" s="25">
        <v>24</v>
      </c>
      <c r="V80" s="25">
        <v>18.436608</v>
      </c>
      <c r="W80" s="25">
        <v>15.200101</v>
      </c>
      <c r="X80" s="25">
        <v>66.363291000000004</v>
      </c>
      <c r="Y80" s="25">
        <f t="shared" si="2"/>
        <v>0.18436607999999999</v>
      </c>
    </row>
    <row r="81" spans="2:25" x14ac:dyDescent="0.2">
      <c r="B81" s="25">
        <v>30</v>
      </c>
      <c r="C81" s="25">
        <v>22.953603000000001</v>
      </c>
      <c r="D81" s="25">
        <v>16.954234</v>
      </c>
      <c r="E81" s="25">
        <v>60.092162999999999</v>
      </c>
      <c r="F81" s="25">
        <f t="shared" si="0"/>
        <v>0.22953603</v>
      </c>
      <c r="L81" s="25">
        <v>30</v>
      </c>
      <c r="M81" s="25">
        <v>18.710954999999998</v>
      </c>
      <c r="N81" s="25">
        <v>17.053813999999999</v>
      </c>
      <c r="O81" s="25">
        <v>64.235230999999999</v>
      </c>
      <c r="P81" s="25">
        <f t="shared" si="1"/>
        <v>0.18710954999999999</v>
      </c>
      <c r="U81" s="25">
        <v>30</v>
      </c>
      <c r="V81" s="25">
        <v>17.137719000000001</v>
      </c>
      <c r="W81" s="25">
        <v>13.626726</v>
      </c>
      <c r="X81" s="25">
        <v>69.235555000000005</v>
      </c>
      <c r="Y81" s="25">
        <f t="shared" si="2"/>
        <v>0.17137719000000001</v>
      </c>
    </row>
    <row r="82" spans="2:25" x14ac:dyDescent="0.2">
      <c r="B82" s="25">
        <v>36</v>
      </c>
      <c r="C82" s="25">
        <v>23.920171</v>
      </c>
      <c r="D82" s="25">
        <v>20.016923999999999</v>
      </c>
      <c r="E82" s="25">
        <v>56.062905000000001</v>
      </c>
      <c r="F82" s="25">
        <f t="shared" si="0"/>
        <v>0.23920171000000001</v>
      </c>
      <c r="L82" s="25">
        <v>36</v>
      </c>
      <c r="M82" s="25">
        <v>17.022867999999999</v>
      </c>
      <c r="N82" s="25">
        <v>18.972245000000001</v>
      </c>
      <c r="O82" s="25">
        <v>64.004886999999997</v>
      </c>
      <c r="P82" s="25">
        <f t="shared" si="1"/>
        <v>0.17022867999999999</v>
      </c>
      <c r="U82" s="25">
        <v>36</v>
      </c>
      <c r="V82" s="25">
        <v>17.202597000000001</v>
      </c>
      <c r="W82" s="25">
        <v>15.956949</v>
      </c>
      <c r="X82" s="25">
        <v>66.840453999999994</v>
      </c>
      <c r="Y82" s="25">
        <f t="shared" si="2"/>
        <v>0.17202597</v>
      </c>
    </row>
    <row r="83" spans="2:25" x14ac:dyDescent="0.2">
      <c r="B83" s="25">
        <v>42</v>
      </c>
      <c r="C83" s="25">
        <v>24.761386000000002</v>
      </c>
      <c r="D83" s="25">
        <v>20.915095999999998</v>
      </c>
      <c r="E83" s="25">
        <v>54.323518</v>
      </c>
      <c r="F83" s="25">
        <f t="shared" si="0"/>
        <v>0.24761386000000002</v>
      </c>
      <c r="L83" s="25">
        <v>42</v>
      </c>
      <c r="M83" s="25">
        <v>19.111694</v>
      </c>
      <c r="N83" s="25">
        <v>12.825533999999999</v>
      </c>
      <c r="O83" s="25">
        <v>68.062771999999995</v>
      </c>
      <c r="P83" s="25">
        <f t="shared" si="1"/>
        <v>0.19111694000000001</v>
      </c>
      <c r="U83" s="25">
        <v>42</v>
      </c>
      <c r="V83" s="25">
        <v>16.587713999999998</v>
      </c>
      <c r="W83" s="25">
        <v>14.869814</v>
      </c>
      <c r="X83" s="25">
        <v>68.542472000000004</v>
      </c>
      <c r="Y83" s="25">
        <f t="shared" si="2"/>
        <v>0.16587713999999998</v>
      </c>
    </row>
    <row r="84" spans="2:25" x14ac:dyDescent="0.2">
      <c r="B84" s="25">
        <v>48</v>
      </c>
      <c r="C84" s="25">
        <v>22.305900999999999</v>
      </c>
      <c r="D84" s="25">
        <v>15.570874999999999</v>
      </c>
      <c r="E84" s="25">
        <v>62.123224999999998</v>
      </c>
      <c r="F84" s="25">
        <f t="shared" si="0"/>
        <v>0.22305900776940993</v>
      </c>
      <c r="L84" s="25">
        <v>48</v>
      </c>
      <c r="M84" s="25">
        <v>19.37481</v>
      </c>
      <c r="N84" s="25">
        <v>14.816826000000001</v>
      </c>
      <c r="O84" s="25">
        <v>65.808363</v>
      </c>
      <c r="P84" s="25">
        <f t="shared" si="1"/>
        <v>0.19374810193748102</v>
      </c>
      <c r="U84" s="25">
        <v>48</v>
      </c>
      <c r="V84" s="25">
        <v>16.936685000000001</v>
      </c>
      <c r="W84" s="25">
        <v>14.901776</v>
      </c>
      <c r="X84" s="25">
        <v>68.161539000000005</v>
      </c>
      <c r="Y84" s="25">
        <f t="shared" si="2"/>
        <v>0.16936685000000001</v>
      </c>
    </row>
  </sheetData>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AE31D-7D61-410C-BC09-247D27DDD8CD}">
  <dimension ref="B2:BC99"/>
  <sheetViews>
    <sheetView zoomScale="90" zoomScaleNormal="90" workbookViewId="0">
      <selection activeCell="AB3" sqref="AB3"/>
    </sheetView>
  </sheetViews>
  <sheetFormatPr baseColWidth="10" defaultColWidth="11.5" defaultRowHeight="15" x14ac:dyDescent="0.2"/>
  <cols>
    <col min="55" max="55" width="55.83203125" customWidth="1"/>
  </cols>
  <sheetData>
    <row r="2" spans="2:55" ht="110" x14ac:dyDescent="0.25">
      <c r="BC2" s="24" t="s">
        <v>87</v>
      </c>
    </row>
    <row r="3" spans="2:55" ht="19" x14ac:dyDescent="0.25">
      <c r="B3" s="1" t="s">
        <v>0</v>
      </c>
      <c r="K3" s="1" t="s">
        <v>2</v>
      </c>
      <c r="T3" s="1" t="s">
        <v>3</v>
      </c>
      <c r="AC3" s="1" t="s">
        <v>4</v>
      </c>
      <c r="AK3" s="1" t="s">
        <v>5</v>
      </c>
      <c r="AT3" s="1" t="s">
        <v>6</v>
      </c>
    </row>
    <row r="30" spans="2:46" ht="19" x14ac:dyDescent="0.25">
      <c r="B30" s="1" t="s">
        <v>1</v>
      </c>
      <c r="K30" s="1" t="s">
        <v>1</v>
      </c>
      <c r="T30" s="1" t="s">
        <v>1</v>
      </c>
      <c r="AB30" s="1" t="s">
        <v>1</v>
      </c>
      <c r="AK30" s="1" t="s">
        <v>1</v>
      </c>
      <c r="AT30" s="1" t="s">
        <v>1</v>
      </c>
    </row>
    <row r="41" spans="2:48" x14ac:dyDescent="0.2">
      <c r="K41" t="s">
        <v>86</v>
      </c>
    </row>
    <row r="45" spans="2:48" x14ac:dyDescent="0.2">
      <c r="B45" s="25" t="s">
        <v>85</v>
      </c>
      <c r="C45" s="25"/>
      <c r="D45" s="25"/>
      <c r="K45" t="s">
        <v>84</v>
      </c>
      <c r="T45" s="25" t="s">
        <v>83</v>
      </c>
      <c r="U45" s="25"/>
      <c r="V45" s="25"/>
      <c r="AB45" s="25" t="s">
        <v>82</v>
      </c>
      <c r="AC45" s="25"/>
      <c r="AD45" s="25"/>
      <c r="AK45" s="25" t="s">
        <v>81</v>
      </c>
      <c r="AL45" s="25"/>
      <c r="AM45" s="25"/>
      <c r="AT45" s="25" t="s">
        <v>80</v>
      </c>
      <c r="AU45" s="25"/>
      <c r="AV45" s="25"/>
    </row>
    <row r="46" spans="2:48" x14ac:dyDescent="0.2">
      <c r="B46" s="25" t="s">
        <v>8</v>
      </c>
      <c r="C46" s="25" t="s">
        <v>9</v>
      </c>
      <c r="D46" s="25" t="s">
        <v>10</v>
      </c>
      <c r="K46" t="s">
        <v>8</v>
      </c>
      <c r="L46" t="s">
        <v>9</v>
      </c>
      <c r="M46" t="s">
        <v>10</v>
      </c>
      <c r="T46" s="25" t="s">
        <v>8</v>
      </c>
      <c r="U46" s="25" t="s">
        <v>9</v>
      </c>
      <c r="V46" s="25" t="s">
        <v>10</v>
      </c>
      <c r="AB46" s="25" t="s">
        <v>8</v>
      </c>
      <c r="AC46" s="25" t="s">
        <v>9</v>
      </c>
      <c r="AD46" s="25" t="s">
        <v>10</v>
      </c>
      <c r="AK46" s="25" t="s">
        <v>8</v>
      </c>
      <c r="AL46" s="25" t="s">
        <v>9</v>
      </c>
      <c r="AM46" s="25" t="s">
        <v>10</v>
      </c>
      <c r="AT46" s="25" t="s">
        <v>8</v>
      </c>
      <c r="AU46" s="25" t="s">
        <v>9</v>
      </c>
      <c r="AV46" s="25" t="s">
        <v>10</v>
      </c>
    </row>
    <row r="47" spans="2:48" x14ac:dyDescent="0.2">
      <c r="B47" s="25">
        <v>1</v>
      </c>
      <c r="C47" s="25">
        <v>1</v>
      </c>
      <c r="D47" s="25">
        <v>16.225224000000001</v>
      </c>
      <c r="K47">
        <v>1</v>
      </c>
      <c r="L47">
        <v>1</v>
      </c>
      <c r="M47">
        <v>15.451430999999999</v>
      </c>
      <c r="T47" s="25">
        <v>1</v>
      </c>
      <c r="U47" s="25">
        <v>1</v>
      </c>
      <c r="V47" s="25">
        <v>14.508221000000001</v>
      </c>
      <c r="AB47" s="25">
        <v>1</v>
      </c>
      <c r="AC47" s="25">
        <v>1</v>
      </c>
      <c r="AD47" s="25">
        <v>15.436982</v>
      </c>
      <c r="AK47" s="25">
        <v>1</v>
      </c>
      <c r="AL47" s="25">
        <v>1</v>
      </c>
      <c r="AM47" s="25">
        <v>15.620081000000001</v>
      </c>
      <c r="AT47" s="25">
        <v>1</v>
      </c>
      <c r="AU47" s="25">
        <v>1</v>
      </c>
      <c r="AV47" s="25">
        <v>17.886140000000001</v>
      </c>
    </row>
    <row r="48" spans="2:48" x14ac:dyDescent="0.2">
      <c r="B48" s="25">
        <v>1</v>
      </c>
      <c r="C48" s="25">
        <v>2</v>
      </c>
      <c r="D48" s="25">
        <v>22.403552000000001</v>
      </c>
      <c r="K48">
        <v>1</v>
      </c>
      <c r="L48">
        <v>2</v>
      </c>
      <c r="M48">
        <v>84.548569000000001</v>
      </c>
      <c r="T48" s="25">
        <v>1</v>
      </c>
      <c r="U48" s="25">
        <v>2</v>
      </c>
      <c r="V48" s="25">
        <v>27.298003999999999</v>
      </c>
      <c r="AB48" s="25">
        <v>1</v>
      </c>
      <c r="AC48" s="25">
        <v>2</v>
      </c>
      <c r="AD48" s="25">
        <v>26.724176</v>
      </c>
      <c r="AK48" s="25">
        <v>1</v>
      </c>
      <c r="AL48" s="25">
        <v>2</v>
      </c>
      <c r="AM48" s="25">
        <v>28.125788</v>
      </c>
      <c r="AT48" s="25">
        <v>1</v>
      </c>
      <c r="AU48" s="25">
        <v>2</v>
      </c>
      <c r="AV48" s="25">
        <v>26.215990999999999</v>
      </c>
    </row>
    <row r="49" spans="2:48" x14ac:dyDescent="0.2">
      <c r="B49" s="25">
        <v>1</v>
      </c>
      <c r="C49" s="25">
        <v>3</v>
      </c>
      <c r="D49" s="25">
        <v>61.371225000000003</v>
      </c>
      <c r="K49">
        <v>2</v>
      </c>
      <c r="L49">
        <v>1</v>
      </c>
      <c r="M49">
        <v>40.298233000000003</v>
      </c>
      <c r="T49" s="25">
        <v>1</v>
      </c>
      <c r="U49" s="25">
        <v>3</v>
      </c>
      <c r="V49" s="25">
        <v>58.193776</v>
      </c>
      <c r="AB49" s="25">
        <v>1</v>
      </c>
      <c r="AC49" s="25">
        <v>3</v>
      </c>
      <c r="AD49" s="25">
        <v>57.838842</v>
      </c>
      <c r="AK49" s="25">
        <v>1</v>
      </c>
      <c r="AL49" s="25">
        <v>3</v>
      </c>
      <c r="AM49" s="25">
        <v>56.254131999999998</v>
      </c>
      <c r="AT49" s="25">
        <v>1</v>
      </c>
      <c r="AU49" s="25">
        <v>3</v>
      </c>
      <c r="AV49" s="25">
        <v>55.897869</v>
      </c>
    </row>
    <row r="50" spans="2:48" x14ac:dyDescent="0.2">
      <c r="B50" s="25">
        <v>2</v>
      </c>
      <c r="C50" s="25">
        <v>1</v>
      </c>
      <c r="D50" s="25">
        <v>34.930827000000001</v>
      </c>
      <c r="K50">
        <v>2</v>
      </c>
      <c r="L50">
        <v>2</v>
      </c>
      <c r="M50">
        <v>59.701766999999997</v>
      </c>
      <c r="T50" s="25">
        <v>2</v>
      </c>
      <c r="U50" s="25">
        <v>1</v>
      </c>
      <c r="V50" s="25">
        <v>33.422775999999999</v>
      </c>
      <c r="AB50" s="25">
        <v>2</v>
      </c>
      <c r="AC50" s="25">
        <v>1</v>
      </c>
      <c r="AD50" s="25">
        <v>35.923945000000003</v>
      </c>
      <c r="AK50" s="25">
        <v>2</v>
      </c>
      <c r="AL50" s="25">
        <v>1</v>
      </c>
      <c r="AM50" s="25">
        <v>33.863715999999997</v>
      </c>
      <c r="AT50" s="25">
        <v>2</v>
      </c>
      <c r="AU50" s="25">
        <v>1</v>
      </c>
      <c r="AV50" s="25">
        <v>35.905585000000002</v>
      </c>
    </row>
    <row r="51" spans="2:48" x14ac:dyDescent="0.2">
      <c r="B51" s="25">
        <v>2</v>
      </c>
      <c r="C51" s="25">
        <v>2</v>
      </c>
      <c r="D51" s="25">
        <v>33.824123</v>
      </c>
      <c r="K51">
        <v>3</v>
      </c>
      <c r="L51">
        <v>1</v>
      </c>
      <c r="M51">
        <v>22.988647</v>
      </c>
      <c r="T51" s="25">
        <v>2</v>
      </c>
      <c r="U51" s="25">
        <v>2</v>
      </c>
      <c r="V51" s="25">
        <v>33.823022000000002</v>
      </c>
      <c r="AB51" s="25">
        <v>2</v>
      </c>
      <c r="AC51" s="25">
        <v>2</v>
      </c>
      <c r="AD51" s="25">
        <v>33.269477999999999</v>
      </c>
      <c r="AK51" s="25">
        <v>2</v>
      </c>
      <c r="AL51" s="25">
        <v>2</v>
      </c>
      <c r="AM51" s="25">
        <v>33.279325999999998</v>
      </c>
      <c r="AT51" s="25">
        <v>2</v>
      </c>
      <c r="AU51" s="25">
        <v>2</v>
      </c>
      <c r="AV51" s="25">
        <v>31.669982000000001</v>
      </c>
    </row>
    <row r="52" spans="2:48" x14ac:dyDescent="0.2">
      <c r="B52" s="25">
        <v>2</v>
      </c>
      <c r="C52" s="25">
        <v>3</v>
      </c>
      <c r="D52" s="25">
        <v>31.245049999999999</v>
      </c>
      <c r="K52">
        <v>3</v>
      </c>
      <c r="L52">
        <v>2</v>
      </c>
      <c r="M52">
        <v>77.011353</v>
      </c>
      <c r="T52" s="25">
        <v>2</v>
      </c>
      <c r="U52" s="25">
        <v>3</v>
      </c>
      <c r="V52" s="25">
        <v>32.754202999999997</v>
      </c>
      <c r="AB52" s="25">
        <v>2</v>
      </c>
      <c r="AC52" s="25">
        <v>3</v>
      </c>
      <c r="AD52" s="25">
        <v>30.806577000000001</v>
      </c>
      <c r="AK52" s="25">
        <v>2</v>
      </c>
      <c r="AL52" s="25">
        <v>3</v>
      </c>
      <c r="AM52" s="25">
        <v>32.856957999999999</v>
      </c>
      <c r="AT52" s="25">
        <v>2</v>
      </c>
      <c r="AU52" s="25">
        <v>3</v>
      </c>
      <c r="AV52" s="25">
        <v>32.424433000000001</v>
      </c>
    </row>
    <row r="53" spans="2:48" x14ac:dyDescent="0.2">
      <c r="B53" s="25">
        <v>3</v>
      </c>
      <c r="C53" s="25">
        <v>1</v>
      </c>
      <c r="D53" s="25">
        <v>24.244218</v>
      </c>
      <c r="K53">
        <v>4</v>
      </c>
      <c r="L53">
        <v>1</v>
      </c>
      <c r="M53">
        <v>19.733491999999998</v>
      </c>
      <c r="T53" s="25">
        <v>3</v>
      </c>
      <c r="U53" s="25">
        <v>1</v>
      </c>
      <c r="V53" s="25">
        <v>21.666104000000001</v>
      </c>
      <c r="AB53" s="25">
        <v>3</v>
      </c>
      <c r="AC53" s="25">
        <v>1</v>
      </c>
      <c r="AD53" s="25">
        <v>23.666117</v>
      </c>
      <c r="AK53" s="25">
        <v>3</v>
      </c>
      <c r="AL53" s="25">
        <v>1</v>
      </c>
      <c r="AM53" s="25">
        <v>22.43572</v>
      </c>
      <c r="AT53" s="25">
        <v>3</v>
      </c>
      <c r="AU53" s="25">
        <v>1</v>
      </c>
      <c r="AV53" s="25">
        <v>23.640459</v>
      </c>
    </row>
    <row r="54" spans="2:48" x14ac:dyDescent="0.2">
      <c r="B54" s="25">
        <v>3</v>
      </c>
      <c r="C54" s="25">
        <v>2</v>
      </c>
      <c r="D54" s="25">
        <v>41.266590999999998</v>
      </c>
      <c r="K54">
        <v>4</v>
      </c>
      <c r="L54">
        <v>2</v>
      </c>
      <c r="M54">
        <v>80.266508000000002</v>
      </c>
      <c r="T54" s="25">
        <v>3</v>
      </c>
      <c r="U54" s="25">
        <v>2</v>
      </c>
      <c r="V54" s="25">
        <v>38.342452000000002</v>
      </c>
      <c r="AB54" s="25">
        <v>3</v>
      </c>
      <c r="AC54" s="25">
        <v>2</v>
      </c>
      <c r="AD54" s="25">
        <v>38.324665000000003</v>
      </c>
      <c r="AK54" s="25">
        <v>3</v>
      </c>
      <c r="AL54" s="25">
        <v>2</v>
      </c>
      <c r="AM54" s="25">
        <v>35.454385000000002</v>
      </c>
      <c r="AT54" s="25">
        <v>3</v>
      </c>
      <c r="AU54" s="25">
        <v>2</v>
      </c>
      <c r="AV54" s="25">
        <v>36.050491000000001</v>
      </c>
    </row>
    <row r="55" spans="2:48" x14ac:dyDescent="0.2">
      <c r="B55" s="25">
        <v>3</v>
      </c>
      <c r="C55" s="25">
        <v>3</v>
      </c>
      <c r="D55" s="25">
        <v>34.489190999999998</v>
      </c>
      <c r="K55">
        <v>5</v>
      </c>
      <c r="L55">
        <v>1</v>
      </c>
      <c r="M55">
        <v>24.241302000000001</v>
      </c>
      <c r="T55" s="25">
        <v>3</v>
      </c>
      <c r="U55" s="25">
        <v>3</v>
      </c>
      <c r="V55" s="25">
        <v>39.991444000000001</v>
      </c>
      <c r="AB55" s="25">
        <v>3</v>
      </c>
      <c r="AC55" s="25">
        <v>3</v>
      </c>
      <c r="AD55" s="25">
        <v>38.009217999999997</v>
      </c>
      <c r="AK55" s="25">
        <v>3</v>
      </c>
      <c r="AL55" s="25">
        <v>3</v>
      </c>
      <c r="AM55" s="25">
        <v>42.109893999999997</v>
      </c>
      <c r="AT55" s="25">
        <v>3</v>
      </c>
      <c r="AU55" s="25">
        <v>3</v>
      </c>
      <c r="AV55" s="25">
        <v>40.309050999999997</v>
      </c>
    </row>
    <row r="56" spans="2:48" x14ac:dyDescent="0.2">
      <c r="B56" s="25">
        <v>4</v>
      </c>
      <c r="C56" s="25">
        <v>1</v>
      </c>
      <c r="D56" s="25">
        <v>20.000423000000001</v>
      </c>
      <c r="K56">
        <v>5</v>
      </c>
      <c r="L56">
        <v>2</v>
      </c>
      <c r="M56">
        <v>75.758697999999995</v>
      </c>
      <c r="T56" s="25">
        <v>4</v>
      </c>
      <c r="U56" s="25">
        <v>1</v>
      </c>
      <c r="V56" s="25">
        <v>17.796381</v>
      </c>
      <c r="AB56" s="25">
        <v>4</v>
      </c>
      <c r="AC56" s="25">
        <v>1</v>
      </c>
      <c r="AD56" s="25">
        <v>18.098481</v>
      </c>
      <c r="AK56" s="25">
        <v>4</v>
      </c>
      <c r="AL56" s="25">
        <v>1</v>
      </c>
      <c r="AM56" s="25">
        <v>20.206406999999999</v>
      </c>
      <c r="AT56" s="25">
        <v>4</v>
      </c>
      <c r="AU56" s="25">
        <v>1</v>
      </c>
      <c r="AV56" s="25">
        <v>22.592230000000001</v>
      </c>
    </row>
    <row r="57" spans="2:48" x14ac:dyDescent="0.2">
      <c r="B57" s="25">
        <v>4</v>
      </c>
      <c r="C57" s="25">
        <v>2</v>
      </c>
      <c r="D57" s="25">
        <v>25.564056000000001</v>
      </c>
      <c r="K57">
        <v>6</v>
      </c>
      <c r="L57">
        <v>1</v>
      </c>
      <c r="M57">
        <v>32.112113999999998</v>
      </c>
      <c r="T57" s="25">
        <v>4</v>
      </c>
      <c r="U57" s="25">
        <v>2</v>
      </c>
      <c r="V57" s="25">
        <v>29.623808</v>
      </c>
      <c r="AB57" s="25">
        <v>4</v>
      </c>
      <c r="AC57" s="25">
        <v>2</v>
      </c>
      <c r="AD57" s="25">
        <v>30.545276999999999</v>
      </c>
      <c r="AK57" s="25">
        <v>4</v>
      </c>
      <c r="AL57" s="25">
        <v>2</v>
      </c>
      <c r="AM57" s="25">
        <v>27.607479999999999</v>
      </c>
      <c r="AT57" s="25">
        <v>4</v>
      </c>
      <c r="AU57" s="25">
        <v>2</v>
      </c>
      <c r="AV57" s="25">
        <v>27.622325</v>
      </c>
    </row>
    <row r="58" spans="2:48" x14ac:dyDescent="0.2">
      <c r="B58" s="25">
        <v>4</v>
      </c>
      <c r="C58" s="25">
        <v>3</v>
      </c>
      <c r="D58" s="25">
        <v>54.435521000000001</v>
      </c>
      <c r="K58">
        <v>6</v>
      </c>
      <c r="L58">
        <v>2</v>
      </c>
      <c r="M58">
        <v>67.887885999999995</v>
      </c>
      <c r="T58" s="25">
        <v>4</v>
      </c>
      <c r="U58" s="25">
        <v>3</v>
      </c>
      <c r="V58" s="25">
        <v>52.579811999999997</v>
      </c>
      <c r="AB58" s="25">
        <v>4</v>
      </c>
      <c r="AC58" s="25">
        <v>3</v>
      </c>
      <c r="AD58" s="25">
        <v>51.356242000000002</v>
      </c>
      <c r="AK58" s="25">
        <v>4</v>
      </c>
      <c r="AL58" s="25">
        <v>3</v>
      </c>
      <c r="AM58" s="25">
        <v>52.186112999999999</v>
      </c>
      <c r="AT58" s="25">
        <v>4</v>
      </c>
      <c r="AU58" s="25">
        <v>3</v>
      </c>
      <c r="AV58" s="25">
        <v>49.785443999999998</v>
      </c>
    </row>
    <row r="59" spans="2:48" x14ac:dyDescent="0.2">
      <c r="B59" s="25">
        <v>5</v>
      </c>
      <c r="C59" s="25">
        <v>1</v>
      </c>
      <c r="D59" s="25">
        <v>26.161390000000001</v>
      </c>
      <c r="K59">
        <v>7</v>
      </c>
      <c r="L59">
        <v>1</v>
      </c>
      <c r="M59">
        <v>25.851603999999998</v>
      </c>
      <c r="T59" s="25">
        <v>5</v>
      </c>
      <c r="U59" s="25">
        <v>1</v>
      </c>
      <c r="V59" s="25">
        <v>22.256829</v>
      </c>
      <c r="AB59" s="25">
        <v>5</v>
      </c>
      <c r="AC59" s="25">
        <v>1</v>
      </c>
      <c r="AD59" s="25">
        <v>19.267834000000001</v>
      </c>
      <c r="AK59" s="25">
        <v>5</v>
      </c>
      <c r="AL59" s="25">
        <v>1</v>
      </c>
      <c r="AM59" s="25">
        <v>22.177788</v>
      </c>
      <c r="AT59" s="25">
        <v>5</v>
      </c>
      <c r="AU59" s="25">
        <v>1</v>
      </c>
      <c r="AV59" s="25">
        <v>22.296381</v>
      </c>
    </row>
    <row r="60" spans="2:48" x14ac:dyDescent="0.2">
      <c r="B60" s="25">
        <v>5</v>
      </c>
      <c r="C60" s="25">
        <v>2</v>
      </c>
      <c r="D60" s="25">
        <v>32.277031000000001</v>
      </c>
      <c r="K60">
        <v>7</v>
      </c>
      <c r="L60">
        <v>2</v>
      </c>
      <c r="M60">
        <v>74.148396000000005</v>
      </c>
      <c r="T60" s="25">
        <v>5</v>
      </c>
      <c r="U60" s="25">
        <v>2</v>
      </c>
      <c r="V60" s="25">
        <v>25.622104</v>
      </c>
      <c r="AB60" s="25">
        <v>5</v>
      </c>
      <c r="AC60" s="25">
        <v>2</v>
      </c>
      <c r="AD60" s="25">
        <v>29.001801</v>
      </c>
      <c r="AK60" s="25">
        <v>5</v>
      </c>
      <c r="AL60" s="25">
        <v>2</v>
      </c>
      <c r="AM60" s="25">
        <v>26.571859</v>
      </c>
      <c r="AT60" s="25">
        <v>5</v>
      </c>
      <c r="AU60" s="25">
        <v>2</v>
      </c>
      <c r="AV60" s="25">
        <v>24.586078000000001</v>
      </c>
    </row>
    <row r="61" spans="2:48" x14ac:dyDescent="0.2">
      <c r="B61" s="25">
        <v>5</v>
      </c>
      <c r="C61" s="25">
        <v>3</v>
      </c>
      <c r="D61" s="25">
        <v>41.561579000000002</v>
      </c>
      <c r="K61">
        <v>8</v>
      </c>
      <c r="L61">
        <v>1</v>
      </c>
      <c r="M61">
        <v>25.788055</v>
      </c>
      <c r="T61" s="25">
        <v>5</v>
      </c>
      <c r="U61" s="25">
        <v>3</v>
      </c>
      <c r="V61" s="25">
        <v>52.121066999999996</v>
      </c>
      <c r="AB61" s="25">
        <v>5</v>
      </c>
      <c r="AC61" s="25">
        <v>3</v>
      </c>
      <c r="AD61" s="25">
        <v>51.730364999999999</v>
      </c>
      <c r="AK61" s="25">
        <v>5</v>
      </c>
      <c r="AL61" s="25">
        <v>3</v>
      </c>
      <c r="AM61" s="25">
        <v>51.250351999999999</v>
      </c>
      <c r="AT61" s="25">
        <v>5</v>
      </c>
      <c r="AU61" s="25">
        <v>3</v>
      </c>
      <c r="AV61" s="25">
        <v>53.117539999999998</v>
      </c>
    </row>
    <row r="62" spans="2:48" x14ac:dyDescent="0.2">
      <c r="B62" s="25">
        <v>6</v>
      </c>
      <c r="C62" s="25">
        <v>1</v>
      </c>
      <c r="D62" s="25">
        <v>27.253129999999999</v>
      </c>
      <c r="K62">
        <v>8</v>
      </c>
      <c r="L62">
        <v>2</v>
      </c>
      <c r="M62">
        <v>74.211945</v>
      </c>
      <c r="T62" s="25">
        <v>6</v>
      </c>
      <c r="U62" s="25">
        <v>1</v>
      </c>
      <c r="V62" s="25">
        <v>25.971945000000002</v>
      </c>
      <c r="AB62" s="25">
        <v>6</v>
      </c>
      <c r="AC62" s="25">
        <v>1</v>
      </c>
      <c r="AD62" s="25">
        <v>25.275718999999999</v>
      </c>
      <c r="AK62" s="25">
        <v>6</v>
      </c>
      <c r="AL62" s="25">
        <v>1</v>
      </c>
      <c r="AM62" s="25">
        <v>26.003394</v>
      </c>
      <c r="AT62" s="25">
        <v>6</v>
      </c>
      <c r="AU62" s="25">
        <v>1</v>
      </c>
      <c r="AV62" s="25">
        <v>24.246884000000001</v>
      </c>
    </row>
    <row r="63" spans="2:48" x14ac:dyDescent="0.2">
      <c r="B63" s="25">
        <v>6</v>
      </c>
      <c r="C63" s="25">
        <v>2</v>
      </c>
      <c r="D63" s="25">
        <v>32.718569000000002</v>
      </c>
      <c r="K63">
        <v>9</v>
      </c>
      <c r="L63">
        <v>1</v>
      </c>
      <c r="M63">
        <v>24.90315</v>
      </c>
      <c r="T63" s="25">
        <v>6</v>
      </c>
      <c r="U63" s="25">
        <v>2</v>
      </c>
      <c r="V63" s="25">
        <v>29.259775000000001</v>
      </c>
      <c r="AB63" s="25">
        <v>6</v>
      </c>
      <c r="AC63" s="25">
        <v>2</v>
      </c>
      <c r="AD63" s="25">
        <v>34.801133</v>
      </c>
      <c r="AK63" s="25">
        <v>6</v>
      </c>
      <c r="AL63" s="25">
        <v>2</v>
      </c>
      <c r="AM63" s="25">
        <v>29.071829999999999</v>
      </c>
      <c r="AT63" s="25">
        <v>6</v>
      </c>
      <c r="AU63" s="25">
        <v>2</v>
      </c>
      <c r="AV63" s="25">
        <v>32.501438999999998</v>
      </c>
    </row>
    <row r="64" spans="2:48" x14ac:dyDescent="0.2">
      <c r="B64" s="25">
        <v>6</v>
      </c>
      <c r="C64" s="25">
        <v>3</v>
      </c>
      <c r="D64" s="25">
        <v>40.028300999999999</v>
      </c>
      <c r="K64">
        <v>9</v>
      </c>
      <c r="L64">
        <v>2</v>
      </c>
      <c r="M64">
        <v>75.096850000000003</v>
      </c>
      <c r="T64" s="25">
        <v>6</v>
      </c>
      <c r="U64" s="25">
        <v>3</v>
      </c>
      <c r="V64" s="25">
        <v>44.768279</v>
      </c>
      <c r="AB64" s="25">
        <v>6</v>
      </c>
      <c r="AC64" s="25">
        <v>3</v>
      </c>
      <c r="AD64" s="25">
        <v>39.923147999999998</v>
      </c>
      <c r="AK64" s="25">
        <v>6</v>
      </c>
      <c r="AL64" s="25">
        <v>3</v>
      </c>
      <c r="AM64" s="25">
        <v>44.924774999999997</v>
      </c>
      <c r="AT64" s="25">
        <v>6</v>
      </c>
      <c r="AU64" s="25">
        <v>3</v>
      </c>
      <c r="AV64" s="25">
        <v>43.251677000000001</v>
      </c>
    </row>
    <row r="65" spans="2:50" x14ac:dyDescent="0.2">
      <c r="B65" s="25">
        <v>7</v>
      </c>
      <c r="C65" s="25">
        <v>1</v>
      </c>
      <c r="D65" s="25">
        <v>22.471069</v>
      </c>
      <c r="T65" s="25">
        <v>7</v>
      </c>
      <c r="U65" s="25">
        <v>1</v>
      </c>
      <c r="V65" s="25">
        <v>21.548589</v>
      </c>
      <c r="AB65" s="25">
        <v>7</v>
      </c>
      <c r="AC65" s="25">
        <v>1</v>
      </c>
      <c r="AD65" s="25">
        <v>23.257905000000001</v>
      </c>
      <c r="AK65" s="25">
        <v>7</v>
      </c>
      <c r="AL65" s="25">
        <v>1</v>
      </c>
      <c r="AM65" s="25">
        <v>23.840147000000002</v>
      </c>
      <c r="AT65" s="25">
        <v>7</v>
      </c>
      <c r="AU65" s="25">
        <v>1</v>
      </c>
      <c r="AV65" s="25">
        <v>22.132539000000001</v>
      </c>
    </row>
    <row r="66" spans="2:50" x14ac:dyDescent="0.2">
      <c r="B66" s="25">
        <v>7</v>
      </c>
      <c r="C66" s="25">
        <v>2</v>
      </c>
      <c r="D66" s="25">
        <v>36.969909000000001</v>
      </c>
      <c r="T66" s="25">
        <v>7</v>
      </c>
      <c r="U66" s="25">
        <v>2</v>
      </c>
      <c r="V66" s="25">
        <v>34.913589000000002</v>
      </c>
      <c r="AB66" s="25">
        <v>7</v>
      </c>
      <c r="AC66" s="25">
        <v>2</v>
      </c>
      <c r="AD66" s="25">
        <v>36.639721000000002</v>
      </c>
      <c r="AK66" s="25">
        <v>7</v>
      </c>
      <c r="AL66" s="25">
        <v>2</v>
      </c>
      <c r="AM66" s="25">
        <v>32.238503999999999</v>
      </c>
      <c r="AT66" s="25">
        <v>7</v>
      </c>
      <c r="AU66" s="25">
        <v>2</v>
      </c>
      <c r="AV66" s="25">
        <v>34.569361999999998</v>
      </c>
    </row>
    <row r="67" spans="2:50" x14ac:dyDescent="0.2">
      <c r="B67" s="25">
        <v>7</v>
      </c>
      <c r="C67" s="25">
        <v>3</v>
      </c>
      <c r="D67" s="25">
        <v>40.559021000000001</v>
      </c>
      <c r="T67" s="25">
        <v>7</v>
      </c>
      <c r="U67" s="25">
        <v>3</v>
      </c>
      <c r="V67" s="25">
        <v>43.537821999999998</v>
      </c>
      <c r="AB67" s="25">
        <v>7</v>
      </c>
      <c r="AC67" s="25">
        <v>3</v>
      </c>
      <c r="AD67" s="25">
        <v>40.102373999999998</v>
      </c>
      <c r="AK67" s="25">
        <v>7</v>
      </c>
      <c r="AL67" s="25">
        <v>3</v>
      </c>
      <c r="AM67" s="25">
        <v>43.921348999999999</v>
      </c>
      <c r="AT67" s="25">
        <v>7</v>
      </c>
      <c r="AU67" s="25">
        <v>3</v>
      </c>
      <c r="AV67" s="25">
        <v>43.298099000000001</v>
      </c>
    </row>
    <row r="68" spans="2:50" x14ac:dyDescent="0.2">
      <c r="B68" s="25">
        <v>8</v>
      </c>
      <c r="C68" s="25">
        <v>1</v>
      </c>
      <c r="D68" s="25">
        <v>24.026415</v>
      </c>
      <c r="T68" s="25">
        <v>8</v>
      </c>
      <c r="U68" s="25">
        <v>1</v>
      </c>
      <c r="V68" s="25">
        <v>20.126090000000001</v>
      </c>
      <c r="AB68" s="25">
        <v>8</v>
      </c>
      <c r="AC68" s="25">
        <v>1</v>
      </c>
      <c r="AD68" s="25">
        <v>20.994440999999998</v>
      </c>
      <c r="AK68" s="25">
        <v>8</v>
      </c>
      <c r="AL68" s="25">
        <v>1</v>
      </c>
      <c r="AM68" s="25">
        <v>21.963699999999999</v>
      </c>
      <c r="AT68" s="25">
        <v>8</v>
      </c>
      <c r="AU68" s="25">
        <v>1</v>
      </c>
      <c r="AV68" s="25">
        <v>21.256737000000001</v>
      </c>
    </row>
    <row r="69" spans="2:50" x14ac:dyDescent="0.2">
      <c r="B69" s="25">
        <v>8</v>
      </c>
      <c r="C69" s="25">
        <v>2</v>
      </c>
      <c r="D69" s="25">
        <v>38.811466000000003</v>
      </c>
      <c r="T69" s="25">
        <v>8</v>
      </c>
      <c r="U69" s="25">
        <v>2</v>
      </c>
      <c r="V69" s="25">
        <v>31.512734999999999</v>
      </c>
      <c r="AB69" s="25">
        <v>8</v>
      </c>
      <c r="AC69" s="25">
        <v>2</v>
      </c>
      <c r="AD69" s="25">
        <v>35.600149000000002</v>
      </c>
      <c r="AK69" s="25">
        <v>8</v>
      </c>
      <c r="AL69" s="25">
        <v>2</v>
      </c>
      <c r="AM69" s="25">
        <v>30.549548999999999</v>
      </c>
      <c r="AT69" s="25">
        <v>8</v>
      </c>
      <c r="AU69" s="25">
        <v>2</v>
      </c>
      <c r="AV69" s="25">
        <v>31.073003</v>
      </c>
    </row>
    <row r="70" spans="2:50" x14ac:dyDescent="0.2">
      <c r="B70" s="25">
        <v>8</v>
      </c>
      <c r="C70" s="25">
        <v>3</v>
      </c>
      <c r="D70" s="25">
        <v>37.162118</v>
      </c>
      <c r="T70" s="25">
        <v>8</v>
      </c>
      <c r="U70" s="25">
        <v>3</v>
      </c>
      <c r="V70" s="25">
        <v>48.361175000000003</v>
      </c>
      <c r="AB70" s="25">
        <v>8</v>
      </c>
      <c r="AC70" s="25">
        <v>3</v>
      </c>
      <c r="AD70" s="25">
        <v>43.405411000000001</v>
      </c>
      <c r="AK70" s="25">
        <v>8</v>
      </c>
      <c r="AL70" s="25">
        <v>3</v>
      </c>
      <c r="AM70" s="25">
        <v>47.486750999999998</v>
      </c>
      <c r="AT70" s="25">
        <v>8</v>
      </c>
      <c r="AU70" s="25">
        <v>3</v>
      </c>
      <c r="AV70" s="25">
        <v>47.670261000000004</v>
      </c>
    </row>
    <row r="71" spans="2:50" x14ac:dyDescent="0.2">
      <c r="B71" s="25">
        <v>9</v>
      </c>
      <c r="C71" s="25">
        <v>1</v>
      </c>
      <c r="D71" s="25">
        <v>24.130652999999999</v>
      </c>
      <c r="T71" s="25">
        <v>9</v>
      </c>
      <c r="U71" s="25">
        <v>1</v>
      </c>
      <c r="V71" s="25">
        <v>22.778223000000001</v>
      </c>
      <c r="AB71" s="25">
        <v>9</v>
      </c>
      <c r="AC71" s="25">
        <v>1</v>
      </c>
      <c r="AD71" s="25">
        <v>18.054338000000001</v>
      </c>
      <c r="AK71" s="25">
        <v>9</v>
      </c>
      <c r="AL71" s="25">
        <v>1</v>
      </c>
      <c r="AM71" s="25">
        <v>20.592210999999999</v>
      </c>
      <c r="AT71" s="25">
        <v>9</v>
      </c>
      <c r="AU71" s="25">
        <v>1</v>
      </c>
      <c r="AV71" s="25">
        <v>20.49269</v>
      </c>
    </row>
    <row r="72" spans="2:50" x14ac:dyDescent="0.2">
      <c r="B72" s="25">
        <v>9</v>
      </c>
      <c r="C72" s="25">
        <v>2</v>
      </c>
      <c r="D72" s="25">
        <v>29.339604000000001</v>
      </c>
      <c r="T72" s="25">
        <v>9</v>
      </c>
      <c r="U72" s="25">
        <v>2</v>
      </c>
      <c r="V72" s="25">
        <v>29.167138999999999</v>
      </c>
      <c r="AB72" s="25">
        <v>9</v>
      </c>
      <c r="AC72" s="25">
        <v>2</v>
      </c>
      <c r="AD72" s="25">
        <v>35.289890999999997</v>
      </c>
      <c r="AK72" s="25">
        <v>9</v>
      </c>
      <c r="AL72" s="25">
        <v>2</v>
      </c>
      <c r="AM72" s="25">
        <v>31.365359000000002</v>
      </c>
      <c r="AT72" s="25">
        <v>9</v>
      </c>
      <c r="AU72" s="25">
        <v>2</v>
      </c>
      <c r="AV72" s="25">
        <v>30.323115000000001</v>
      </c>
    </row>
    <row r="73" spans="2:50" x14ac:dyDescent="0.2">
      <c r="B73" s="25">
        <v>9</v>
      </c>
      <c r="C73" s="25">
        <v>3</v>
      </c>
      <c r="D73" s="25">
        <v>46.529743000000003</v>
      </c>
      <c r="T73" s="25">
        <v>9</v>
      </c>
      <c r="U73" s="25">
        <v>3</v>
      </c>
      <c r="V73" s="25">
        <v>48.054637</v>
      </c>
      <c r="AB73" s="25">
        <v>9</v>
      </c>
      <c r="AC73" s="25">
        <v>3</v>
      </c>
      <c r="AD73" s="25">
        <v>46.655771000000001</v>
      </c>
      <c r="AK73" s="25">
        <v>9</v>
      </c>
      <c r="AL73" s="25">
        <v>3</v>
      </c>
      <c r="AM73" s="25">
        <v>48.042430000000003</v>
      </c>
      <c r="AT73" s="25">
        <v>9</v>
      </c>
      <c r="AU73" s="25">
        <v>3</v>
      </c>
      <c r="AV73" s="25">
        <v>49.184193999999998</v>
      </c>
    </row>
    <row r="76" spans="2:50" x14ac:dyDescent="0.2">
      <c r="B76" s="25" t="s">
        <v>12</v>
      </c>
      <c r="C76" s="25" t="s">
        <v>68</v>
      </c>
      <c r="D76" s="25" t="s">
        <v>67</v>
      </c>
      <c r="E76" s="25" t="s">
        <v>66</v>
      </c>
      <c r="F76" s="25" t="s">
        <v>13</v>
      </c>
      <c r="K76" s="25" t="s">
        <v>12</v>
      </c>
      <c r="L76" s="25" t="s">
        <v>68</v>
      </c>
      <c r="M76" s="25" t="s">
        <v>66</v>
      </c>
      <c r="N76" s="25" t="s">
        <v>13</v>
      </c>
      <c r="T76" s="25" t="s">
        <v>12</v>
      </c>
      <c r="U76" s="25" t="s">
        <v>68</v>
      </c>
      <c r="V76" s="25" t="s">
        <v>67</v>
      </c>
      <c r="W76" s="25" t="s">
        <v>66</v>
      </c>
      <c r="X76" t="s">
        <v>13</v>
      </c>
      <c r="AB76" s="25" t="s">
        <v>12</v>
      </c>
      <c r="AC76" s="25" t="s">
        <v>68</v>
      </c>
      <c r="AD76" s="25" t="s">
        <v>67</v>
      </c>
      <c r="AE76" s="25" t="s">
        <v>66</v>
      </c>
      <c r="AF76" t="s">
        <v>13</v>
      </c>
      <c r="AK76" s="25" t="s">
        <v>12</v>
      </c>
      <c r="AL76" s="25" t="s">
        <v>68</v>
      </c>
      <c r="AM76" s="25" t="s">
        <v>67</v>
      </c>
      <c r="AN76" s="25" t="s">
        <v>66</v>
      </c>
      <c r="AO76" t="s">
        <v>13</v>
      </c>
      <c r="AT76" s="25" t="s">
        <v>12</v>
      </c>
      <c r="AU76" s="25" t="s">
        <v>68</v>
      </c>
      <c r="AV76" s="25" t="s">
        <v>67</v>
      </c>
      <c r="AW76" s="25" t="s">
        <v>66</v>
      </c>
      <c r="AX76" t="s">
        <v>13</v>
      </c>
    </row>
    <row r="77" spans="2:50" x14ac:dyDescent="0.2">
      <c r="B77" s="25">
        <v>0</v>
      </c>
      <c r="C77" s="25">
        <v>16.225224000000001</v>
      </c>
      <c r="D77" s="25">
        <v>22.403552000000001</v>
      </c>
      <c r="E77" s="25">
        <v>61.371225000000003</v>
      </c>
      <c r="F77" s="25">
        <f t="shared" ref="F77:F85" si="0" xml:space="preserve"> C77/SUM(C77:E77)</f>
        <v>0.16225223837747763</v>
      </c>
      <c r="K77" s="25">
        <v>0</v>
      </c>
      <c r="L77" s="25">
        <v>15.451430999999999</v>
      </c>
      <c r="M77" s="25">
        <v>84.548569000000001</v>
      </c>
      <c r="N77" s="25">
        <f t="shared" ref="N77:N85" si="1">L77/SUM(L77:M77)</f>
        <v>0.15451430999999999</v>
      </c>
      <c r="T77" s="25">
        <v>0</v>
      </c>
      <c r="U77" s="25">
        <v>14.508221000000001</v>
      </c>
      <c r="V77" s="25">
        <v>27.298003999999999</v>
      </c>
      <c r="W77" s="25">
        <v>58.193776</v>
      </c>
      <c r="X77">
        <f t="shared" ref="X77:X85" si="2" xml:space="preserve"> U77/SUM(U77:W77)</f>
        <v>0.14508220854917792</v>
      </c>
      <c r="AB77" s="25">
        <v>0</v>
      </c>
      <c r="AC77" s="25">
        <v>15.436982</v>
      </c>
      <c r="AD77" s="25">
        <v>26.724176</v>
      </c>
      <c r="AE77" s="25">
        <v>57.838842</v>
      </c>
      <c r="AF77">
        <f t="shared" ref="AF77:AF85" si="3" xml:space="preserve"> AC77/SUM(AC77:AE77)</f>
        <v>0.15436981999999999</v>
      </c>
      <c r="AK77" s="25">
        <v>0</v>
      </c>
      <c r="AL77" s="25">
        <v>15.620081000000001</v>
      </c>
      <c r="AM77" s="25">
        <v>28.125788</v>
      </c>
      <c r="AN77" s="25">
        <v>56.254131999999998</v>
      </c>
      <c r="AO77">
        <f t="shared" ref="AO77:AO85" si="4" xml:space="preserve"> AL77/SUM(AL77:AN77)</f>
        <v>0.15620080843799192</v>
      </c>
      <c r="AT77" s="25">
        <v>0</v>
      </c>
      <c r="AU77" s="25">
        <v>17.886140000000001</v>
      </c>
      <c r="AV77" s="25">
        <v>26.215990999999999</v>
      </c>
      <c r="AW77" s="25">
        <v>55.897869</v>
      </c>
      <c r="AX77">
        <f t="shared" ref="AX77:AX85" si="5" xml:space="preserve"> AU77/SUM(AU77:AW77)</f>
        <v>0.1788614</v>
      </c>
    </row>
    <row r="78" spans="2:50" x14ac:dyDescent="0.2">
      <c r="B78" s="25">
        <v>6</v>
      </c>
      <c r="C78" s="25">
        <v>34.930827000000001</v>
      </c>
      <c r="D78" s="25">
        <v>33.824123</v>
      </c>
      <c r="E78" s="25">
        <v>31.245049999999999</v>
      </c>
      <c r="F78" s="25">
        <f t="shared" si="0"/>
        <v>0.34930827000000003</v>
      </c>
      <c r="K78" s="25">
        <v>6</v>
      </c>
      <c r="L78" s="25">
        <v>40.298233000000003</v>
      </c>
      <c r="M78" s="25">
        <v>59.701766999999997</v>
      </c>
      <c r="N78" s="25">
        <f t="shared" si="1"/>
        <v>0.40298233000000006</v>
      </c>
      <c r="T78" s="25">
        <v>6</v>
      </c>
      <c r="U78" s="25">
        <v>33.422775999999999</v>
      </c>
      <c r="V78" s="25">
        <v>33.823022000000002</v>
      </c>
      <c r="W78" s="25">
        <v>32.754202999999997</v>
      </c>
      <c r="X78">
        <f t="shared" si="2"/>
        <v>0.33422775665772242</v>
      </c>
      <c r="AB78" s="25">
        <v>6</v>
      </c>
      <c r="AC78" s="25">
        <v>35.923945000000003</v>
      </c>
      <c r="AD78" s="25">
        <v>33.269477999999999</v>
      </c>
      <c r="AE78" s="25">
        <v>30.806577000000001</v>
      </c>
      <c r="AF78">
        <f t="shared" si="3"/>
        <v>0.35923945000000002</v>
      </c>
      <c r="AK78" s="25">
        <v>6</v>
      </c>
      <c r="AL78" s="25">
        <v>33.863715999999997</v>
      </c>
      <c r="AM78" s="25">
        <v>33.279325999999998</v>
      </c>
      <c r="AN78" s="25">
        <v>32.856957999999999</v>
      </c>
      <c r="AO78">
        <f t="shared" si="4"/>
        <v>0.33863715999999999</v>
      </c>
      <c r="AT78" s="25">
        <v>6</v>
      </c>
      <c r="AU78" s="25">
        <v>35.905585000000002</v>
      </c>
      <c r="AV78" s="25">
        <v>31.669982000000001</v>
      </c>
      <c r="AW78" s="25">
        <v>32.424433000000001</v>
      </c>
      <c r="AX78">
        <f t="shared" si="5"/>
        <v>0.35905585000000001</v>
      </c>
    </row>
    <row r="79" spans="2:50" x14ac:dyDescent="0.2">
      <c r="B79" s="25">
        <v>12</v>
      </c>
      <c r="C79" s="25">
        <v>24.244218</v>
      </c>
      <c r="D79" s="25">
        <v>41.266590999999998</v>
      </c>
      <c r="E79" s="25">
        <v>34.489190999999998</v>
      </c>
      <c r="F79" s="25">
        <f t="shared" si="0"/>
        <v>0.24244218000000001</v>
      </c>
      <c r="K79" s="25">
        <v>12</v>
      </c>
      <c r="L79" s="25">
        <v>22.988647</v>
      </c>
      <c r="M79" s="25">
        <v>77.011353</v>
      </c>
      <c r="N79" s="25">
        <f t="shared" si="1"/>
        <v>0.22988647000000001</v>
      </c>
      <c r="T79" s="25">
        <v>12</v>
      </c>
      <c r="U79" s="25">
        <v>21.666104000000001</v>
      </c>
      <c r="V79" s="25">
        <v>38.342452000000002</v>
      </c>
      <c r="W79" s="25">
        <v>39.991444000000001</v>
      </c>
      <c r="X79">
        <f t="shared" si="2"/>
        <v>0.21666104</v>
      </c>
      <c r="AB79" s="25">
        <v>12</v>
      </c>
      <c r="AC79" s="25">
        <v>23.666117</v>
      </c>
      <c r="AD79" s="25">
        <v>38.324665000000003</v>
      </c>
      <c r="AE79" s="25">
        <v>38.009217999999997</v>
      </c>
      <c r="AF79">
        <f t="shared" si="3"/>
        <v>0.23666117</v>
      </c>
      <c r="AK79" s="25">
        <v>12</v>
      </c>
      <c r="AL79" s="25">
        <v>22.43572</v>
      </c>
      <c r="AM79" s="25">
        <v>35.454385000000002</v>
      </c>
      <c r="AN79" s="25">
        <v>42.109893999999997</v>
      </c>
      <c r="AO79">
        <f t="shared" si="4"/>
        <v>0.22435720224357203</v>
      </c>
      <c r="AT79" s="25">
        <v>12</v>
      </c>
      <c r="AU79" s="25">
        <v>23.640459</v>
      </c>
      <c r="AV79" s="25">
        <v>36.050491000000001</v>
      </c>
      <c r="AW79" s="25">
        <v>40.309050999999997</v>
      </c>
      <c r="AX79">
        <f t="shared" si="5"/>
        <v>0.23640458763595412</v>
      </c>
    </row>
    <row r="80" spans="2:50" x14ac:dyDescent="0.2">
      <c r="B80" s="25">
        <v>18</v>
      </c>
      <c r="C80" s="25">
        <v>20.000423000000001</v>
      </c>
      <c r="D80" s="25">
        <v>25.564056000000001</v>
      </c>
      <c r="E80" s="25">
        <v>54.435521000000001</v>
      </c>
      <c r="F80" s="25">
        <f t="shared" si="0"/>
        <v>0.20000423000000001</v>
      </c>
      <c r="K80" s="25">
        <v>18</v>
      </c>
      <c r="L80" s="25">
        <v>19.733491999999998</v>
      </c>
      <c r="M80" s="25">
        <v>80.266508000000002</v>
      </c>
      <c r="N80" s="25">
        <f t="shared" si="1"/>
        <v>0.19733491999999997</v>
      </c>
      <c r="T80" s="25">
        <v>18</v>
      </c>
      <c r="U80" s="25">
        <v>17.796381</v>
      </c>
      <c r="V80" s="25">
        <v>29.623808</v>
      </c>
      <c r="W80" s="25">
        <v>52.579811999999997</v>
      </c>
      <c r="X80">
        <f t="shared" si="2"/>
        <v>0.17796380822036192</v>
      </c>
      <c r="AB80" s="25">
        <v>18</v>
      </c>
      <c r="AC80" s="25">
        <v>18.098481</v>
      </c>
      <c r="AD80" s="25">
        <v>30.545276999999999</v>
      </c>
      <c r="AE80" s="25">
        <v>51.356242000000002</v>
      </c>
      <c r="AF80">
        <f t="shared" si="3"/>
        <v>0.18098481</v>
      </c>
      <c r="AK80" s="25">
        <v>18</v>
      </c>
      <c r="AL80" s="25">
        <v>20.206406999999999</v>
      </c>
      <c r="AM80" s="25">
        <v>27.607479999999999</v>
      </c>
      <c r="AN80" s="25">
        <v>52.186112999999999</v>
      </c>
      <c r="AO80">
        <f t="shared" si="4"/>
        <v>0.20206406999999998</v>
      </c>
      <c r="AT80" s="25">
        <v>18</v>
      </c>
      <c r="AU80" s="25">
        <v>22.592230000000001</v>
      </c>
      <c r="AV80" s="25">
        <v>27.622325</v>
      </c>
      <c r="AW80" s="25">
        <v>49.785443999999998</v>
      </c>
      <c r="AX80">
        <f t="shared" si="5"/>
        <v>0.22592230225922302</v>
      </c>
    </row>
    <row r="81" spans="2:50" x14ac:dyDescent="0.2">
      <c r="B81" s="25">
        <v>24</v>
      </c>
      <c r="C81" s="25">
        <v>26.161390000000001</v>
      </c>
      <c r="D81" s="25">
        <v>32.277031000000001</v>
      </c>
      <c r="E81" s="25">
        <v>41.561579000000002</v>
      </c>
      <c r="F81" s="25">
        <f t="shared" si="0"/>
        <v>0.26161390000000001</v>
      </c>
      <c r="K81" s="25">
        <v>24</v>
      </c>
      <c r="L81" s="25">
        <v>24.241302000000001</v>
      </c>
      <c r="M81" s="25">
        <v>75.758697999999995</v>
      </c>
      <c r="N81" s="25">
        <f t="shared" si="1"/>
        <v>0.24241302000000001</v>
      </c>
      <c r="T81" s="25">
        <v>24</v>
      </c>
      <c r="U81" s="25">
        <v>22.256829</v>
      </c>
      <c r="V81" s="25">
        <v>25.622104</v>
      </c>
      <c r="W81" s="25">
        <v>52.121066999999996</v>
      </c>
      <c r="X81">
        <f t="shared" si="2"/>
        <v>0.22256829</v>
      </c>
      <c r="AB81" s="25">
        <v>24</v>
      </c>
      <c r="AC81" s="25">
        <v>19.267834000000001</v>
      </c>
      <c r="AD81" s="25">
        <v>29.001801</v>
      </c>
      <c r="AE81" s="25">
        <v>51.730364999999999</v>
      </c>
      <c r="AF81">
        <f t="shared" si="3"/>
        <v>0.19267834</v>
      </c>
      <c r="AK81" s="25">
        <v>24</v>
      </c>
      <c r="AL81" s="25">
        <v>22.177788</v>
      </c>
      <c r="AM81" s="25">
        <v>26.571859</v>
      </c>
      <c r="AN81" s="25">
        <v>51.250351999999999</v>
      </c>
      <c r="AO81">
        <f t="shared" si="4"/>
        <v>0.2217778822177788</v>
      </c>
      <c r="AT81" s="25">
        <v>24</v>
      </c>
      <c r="AU81" s="25">
        <v>22.296381</v>
      </c>
      <c r="AV81" s="25">
        <v>24.586078000000001</v>
      </c>
      <c r="AW81" s="25">
        <v>53.117539999999998</v>
      </c>
      <c r="AX81">
        <f t="shared" si="5"/>
        <v>0.22296381222963813</v>
      </c>
    </row>
    <row r="82" spans="2:50" x14ac:dyDescent="0.2">
      <c r="B82" s="25">
        <v>30</v>
      </c>
      <c r="C82" s="25">
        <v>27.253129999999999</v>
      </c>
      <c r="D82" s="25">
        <v>32.718569000000002</v>
      </c>
      <c r="E82" s="25">
        <v>40.028300999999999</v>
      </c>
      <c r="F82" s="25">
        <f t="shared" si="0"/>
        <v>0.27253129999999998</v>
      </c>
      <c r="K82" s="25">
        <v>30</v>
      </c>
      <c r="L82" s="25">
        <v>32.112113999999998</v>
      </c>
      <c r="M82" s="25">
        <v>67.887885999999995</v>
      </c>
      <c r="N82" s="25">
        <f t="shared" si="1"/>
        <v>0.32112113999999997</v>
      </c>
      <c r="T82" s="25">
        <v>30</v>
      </c>
      <c r="U82" s="25">
        <v>25.971945000000002</v>
      </c>
      <c r="V82" s="25">
        <v>29.259775000000001</v>
      </c>
      <c r="W82" s="25">
        <v>44.768279</v>
      </c>
      <c r="X82">
        <f t="shared" si="2"/>
        <v>0.25971945259719453</v>
      </c>
      <c r="AB82" s="25">
        <v>30</v>
      </c>
      <c r="AC82" s="25">
        <v>25.275718999999999</v>
      </c>
      <c r="AD82" s="25">
        <v>34.801133</v>
      </c>
      <c r="AE82" s="25">
        <v>39.923147999999998</v>
      </c>
      <c r="AF82">
        <f t="shared" si="3"/>
        <v>0.25275718999999996</v>
      </c>
      <c r="AK82" s="25">
        <v>30</v>
      </c>
      <c r="AL82" s="25">
        <v>26.003394</v>
      </c>
      <c r="AM82" s="25">
        <v>29.071829999999999</v>
      </c>
      <c r="AN82" s="25">
        <v>44.924774999999997</v>
      </c>
      <c r="AO82">
        <f t="shared" si="4"/>
        <v>0.26003394260033941</v>
      </c>
      <c r="AT82" s="25">
        <v>30</v>
      </c>
      <c r="AU82" s="25">
        <v>24.246884000000001</v>
      </c>
      <c r="AV82" s="25">
        <v>32.501438999999998</v>
      </c>
      <c r="AW82" s="25">
        <v>43.251677000000001</v>
      </c>
      <c r="AX82">
        <f t="shared" si="5"/>
        <v>0.24246884000000002</v>
      </c>
    </row>
    <row r="83" spans="2:50" x14ac:dyDescent="0.2">
      <c r="B83" s="25">
        <v>36</v>
      </c>
      <c r="C83" s="25">
        <v>22.471069</v>
      </c>
      <c r="D83" s="25">
        <v>36.969909000000001</v>
      </c>
      <c r="E83" s="25">
        <v>40.559021000000001</v>
      </c>
      <c r="F83" s="25">
        <f t="shared" si="0"/>
        <v>0.22471069224710691</v>
      </c>
      <c r="K83" s="25">
        <v>36</v>
      </c>
      <c r="L83" s="25">
        <v>25.851603999999998</v>
      </c>
      <c r="M83" s="25">
        <v>74.148396000000005</v>
      </c>
      <c r="N83" s="25">
        <f t="shared" si="1"/>
        <v>0.25851604</v>
      </c>
      <c r="T83" s="25">
        <v>36</v>
      </c>
      <c r="U83" s="25">
        <v>21.548589</v>
      </c>
      <c r="V83" s="25">
        <v>34.913589000000002</v>
      </c>
      <c r="W83" s="25">
        <v>43.537821999999998</v>
      </c>
      <c r="X83">
        <f t="shared" si="2"/>
        <v>0.21548588999999999</v>
      </c>
      <c r="AB83" s="25">
        <v>36</v>
      </c>
      <c r="AC83" s="25">
        <v>23.257905000000001</v>
      </c>
      <c r="AD83" s="25">
        <v>36.639721000000002</v>
      </c>
      <c r="AE83" s="25">
        <v>40.102373999999998</v>
      </c>
      <c r="AF83">
        <f t="shared" si="3"/>
        <v>0.23257905000000001</v>
      </c>
      <c r="AK83" s="25">
        <v>36</v>
      </c>
      <c r="AL83" s="25">
        <v>23.840147000000002</v>
      </c>
      <c r="AM83" s="25">
        <v>32.238503999999999</v>
      </c>
      <c r="AN83" s="25">
        <v>43.921348999999999</v>
      </c>
      <c r="AO83">
        <f t="shared" si="4"/>
        <v>0.23840147</v>
      </c>
      <c r="AT83" s="25">
        <v>36</v>
      </c>
      <c r="AU83" s="25">
        <v>22.132539000000001</v>
      </c>
      <c r="AV83" s="25">
        <v>34.569361999999998</v>
      </c>
      <c r="AW83" s="25">
        <v>43.298099000000001</v>
      </c>
      <c r="AX83">
        <f t="shared" si="5"/>
        <v>0.22132539000000001</v>
      </c>
    </row>
    <row r="84" spans="2:50" x14ac:dyDescent="0.2">
      <c r="B84" s="25">
        <v>42</v>
      </c>
      <c r="C84" s="25">
        <v>24.026415</v>
      </c>
      <c r="D84" s="25">
        <v>38.811466000000003</v>
      </c>
      <c r="E84" s="25">
        <v>37.162118</v>
      </c>
      <c r="F84" s="25">
        <f t="shared" si="0"/>
        <v>0.24026415240264151</v>
      </c>
      <c r="K84" s="25">
        <v>42</v>
      </c>
      <c r="L84" s="25">
        <v>25.788055</v>
      </c>
      <c r="M84" s="25">
        <v>74.211945</v>
      </c>
      <c r="N84" s="25">
        <f t="shared" si="1"/>
        <v>0.25788054999999999</v>
      </c>
      <c r="T84" s="25">
        <v>42</v>
      </c>
      <c r="U84" s="25">
        <v>20.126090000000001</v>
      </c>
      <c r="V84" s="25">
        <v>31.512734999999999</v>
      </c>
      <c r="W84" s="25">
        <v>48.361175000000003</v>
      </c>
      <c r="X84">
        <f t="shared" si="2"/>
        <v>0.20126090000000002</v>
      </c>
      <c r="AB84" s="25">
        <v>42</v>
      </c>
      <c r="AC84" s="25">
        <v>20.994440999999998</v>
      </c>
      <c r="AD84" s="25">
        <v>35.600149000000002</v>
      </c>
      <c r="AE84" s="25">
        <v>43.405411000000001</v>
      </c>
      <c r="AF84">
        <f t="shared" si="3"/>
        <v>0.20994440790055591</v>
      </c>
      <c r="AK84" s="25">
        <v>42</v>
      </c>
      <c r="AL84" s="25">
        <v>21.963699999999999</v>
      </c>
      <c r="AM84" s="25">
        <v>30.549548999999999</v>
      </c>
      <c r="AN84" s="25">
        <v>47.486750999999998</v>
      </c>
      <c r="AO84">
        <f t="shared" si="4"/>
        <v>0.219637</v>
      </c>
      <c r="AT84" s="25">
        <v>42</v>
      </c>
      <c r="AU84" s="25">
        <v>21.256737000000001</v>
      </c>
      <c r="AV84" s="25">
        <v>31.073003</v>
      </c>
      <c r="AW84" s="25">
        <v>47.670261000000004</v>
      </c>
      <c r="AX84">
        <f t="shared" si="5"/>
        <v>0.21256736787432634</v>
      </c>
    </row>
    <row r="85" spans="2:50" x14ac:dyDescent="0.2">
      <c r="B85" s="25">
        <v>48</v>
      </c>
      <c r="C85" s="25">
        <v>24.130652999999999</v>
      </c>
      <c r="D85" s="25">
        <v>29.339604000000001</v>
      </c>
      <c r="E85" s="25">
        <v>46.529743000000003</v>
      </c>
      <c r="F85" s="25">
        <f t="shared" si="0"/>
        <v>0.24130652999999999</v>
      </c>
      <c r="K85" s="25">
        <v>48</v>
      </c>
      <c r="L85" s="25">
        <v>24.90315</v>
      </c>
      <c r="M85" s="25">
        <v>75.096850000000003</v>
      </c>
      <c r="N85" s="25">
        <f t="shared" si="1"/>
        <v>0.24903149999999999</v>
      </c>
      <c r="T85" s="25">
        <v>48</v>
      </c>
      <c r="U85" s="25">
        <v>22.778223000000001</v>
      </c>
      <c r="V85" s="25">
        <v>29.167138999999999</v>
      </c>
      <c r="W85" s="25">
        <v>48.054637</v>
      </c>
      <c r="X85">
        <f t="shared" si="2"/>
        <v>0.22778223227782232</v>
      </c>
      <c r="AB85" s="25">
        <v>48</v>
      </c>
      <c r="AC85" s="25">
        <v>18.054338000000001</v>
      </c>
      <c r="AD85" s="25">
        <v>35.289890999999997</v>
      </c>
      <c r="AE85" s="25">
        <v>46.655771000000001</v>
      </c>
      <c r="AF85">
        <f t="shared" si="3"/>
        <v>0.18054338</v>
      </c>
      <c r="AK85" s="25">
        <v>48</v>
      </c>
      <c r="AL85" s="25">
        <v>20.592210999999999</v>
      </c>
      <c r="AM85" s="25">
        <v>31.365359000000002</v>
      </c>
      <c r="AN85" s="25">
        <v>48.042430000000003</v>
      </c>
      <c r="AO85">
        <f t="shared" si="4"/>
        <v>0.20592210999999999</v>
      </c>
      <c r="AT85" s="25">
        <v>48</v>
      </c>
      <c r="AU85" s="25">
        <v>20.49269</v>
      </c>
      <c r="AV85" s="25">
        <v>30.323115000000001</v>
      </c>
      <c r="AW85" s="25">
        <v>49.184193999999998</v>
      </c>
      <c r="AX85">
        <f t="shared" si="5"/>
        <v>0.204926902049269</v>
      </c>
    </row>
    <row r="90" spans="2:50" x14ac:dyDescent="0.2">
      <c r="I90" s="27"/>
    </row>
    <row r="91" spans="2:50" x14ac:dyDescent="0.2">
      <c r="I91" s="26"/>
    </row>
    <row r="92" spans="2:50" x14ac:dyDescent="0.2">
      <c r="I92" s="26"/>
    </row>
    <row r="93" spans="2:50" x14ac:dyDescent="0.2">
      <c r="I93" s="26"/>
    </row>
    <row r="94" spans="2:50" x14ac:dyDescent="0.2">
      <c r="I94" s="26"/>
    </row>
    <row r="95" spans="2:50" x14ac:dyDescent="0.2">
      <c r="I95" s="26"/>
    </row>
    <row r="96" spans="2:50" x14ac:dyDescent="0.2">
      <c r="I96" s="26"/>
    </row>
    <row r="97" spans="9:9" x14ac:dyDescent="0.2">
      <c r="I97" s="26"/>
    </row>
    <row r="98" spans="9:9" x14ac:dyDescent="0.2">
      <c r="I98" s="26"/>
    </row>
    <row r="99" spans="9:9" x14ac:dyDescent="0.2">
      <c r="I99" s="26"/>
    </row>
  </sheetData>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156B-19BC-42DA-9A58-A8D8F3AE38D1}">
  <dimension ref="B3:AY81"/>
  <sheetViews>
    <sheetView topLeftCell="A21" zoomScaleNormal="100" workbookViewId="0">
      <selection activeCell="AB3" sqref="AB3"/>
    </sheetView>
  </sheetViews>
  <sheetFormatPr baseColWidth="10" defaultColWidth="11.5" defaultRowHeight="15" x14ac:dyDescent="0.2"/>
  <cols>
    <col min="51" max="51" width="54.33203125" customWidth="1"/>
  </cols>
  <sheetData>
    <row r="3" spans="2:51" ht="132" x14ac:dyDescent="0.25">
      <c r="B3" s="1" t="s">
        <v>0</v>
      </c>
      <c r="K3" s="1" t="s">
        <v>2</v>
      </c>
      <c r="S3" s="1" t="s">
        <v>3</v>
      </c>
      <c r="AB3" s="1" t="s">
        <v>4</v>
      </c>
      <c r="AJ3" s="1" t="s">
        <v>5</v>
      </c>
      <c r="AQ3" s="1" t="s">
        <v>6</v>
      </c>
      <c r="AY3" s="24" t="s">
        <v>94</v>
      </c>
    </row>
    <row r="28" spans="2:43" ht="19" x14ac:dyDescent="0.25">
      <c r="B28" s="1" t="s">
        <v>1</v>
      </c>
      <c r="K28" s="1" t="s">
        <v>1</v>
      </c>
      <c r="S28" s="1" t="s">
        <v>1</v>
      </c>
      <c r="AB28" s="1" t="s">
        <v>1</v>
      </c>
      <c r="AJ28" s="1" t="s">
        <v>1</v>
      </c>
      <c r="AQ28" s="1" t="s">
        <v>1</v>
      </c>
    </row>
    <row r="39" spans="2:45" x14ac:dyDescent="0.2">
      <c r="K39" t="s">
        <v>86</v>
      </c>
    </row>
    <row r="41" spans="2:45" x14ac:dyDescent="0.2">
      <c r="B41" s="25" t="s">
        <v>93</v>
      </c>
      <c r="C41" s="25"/>
      <c r="D41" s="25"/>
      <c r="K41" t="s">
        <v>92</v>
      </c>
      <c r="S41" s="25" t="s">
        <v>91</v>
      </c>
      <c r="T41" s="25"/>
      <c r="U41" s="25"/>
      <c r="AB41" t="s">
        <v>90</v>
      </c>
      <c r="AJ41" s="25" t="s">
        <v>89</v>
      </c>
      <c r="AK41" s="25"/>
      <c r="AL41" s="25"/>
      <c r="AQ41" s="25" t="s">
        <v>88</v>
      </c>
      <c r="AR41" s="25"/>
      <c r="AS41" s="25"/>
    </row>
    <row r="42" spans="2:45" x14ac:dyDescent="0.2">
      <c r="B42" s="25" t="s">
        <v>8</v>
      </c>
      <c r="C42" s="25" t="s">
        <v>9</v>
      </c>
      <c r="D42" s="25" t="s">
        <v>10</v>
      </c>
      <c r="K42" t="s">
        <v>8</v>
      </c>
      <c r="L42" t="s">
        <v>9</v>
      </c>
      <c r="M42" t="s">
        <v>10</v>
      </c>
      <c r="S42" s="25" t="s">
        <v>8</v>
      </c>
      <c r="T42" s="25" t="s">
        <v>9</v>
      </c>
      <c r="U42" s="25" t="s">
        <v>10</v>
      </c>
      <c r="AB42" t="s">
        <v>8</v>
      </c>
      <c r="AC42" t="s">
        <v>9</v>
      </c>
      <c r="AD42" t="s">
        <v>10</v>
      </c>
      <c r="AJ42" s="25" t="s">
        <v>8</v>
      </c>
      <c r="AK42" s="25" t="s">
        <v>9</v>
      </c>
      <c r="AL42" s="25" t="s">
        <v>10</v>
      </c>
      <c r="AQ42" s="25" t="s">
        <v>8</v>
      </c>
      <c r="AR42" s="25" t="s">
        <v>9</v>
      </c>
      <c r="AS42" s="25" t="s">
        <v>10</v>
      </c>
    </row>
    <row r="43" spans="2:45" x14ac:dyDescent="0.2">
      <c r="B43" s="25">
        <v>1</v>
      </c>
      <c r="C43" s="25">
        <v>1</v>
      </c>
      <c r="D43" s="25">
        <v>16.293718999999999</v>
      </c>
      <c r="K43">
        <v>1</v>
      </c>
      <c r="L43">
        <v>1</v>
      </c>
      <c r="M43">
        <v>17.950633</v>
      </c>
      <c r="S43" s="25">
        <v>1</v>
      </c>
      <c r="T43" s="25">
        <v>1</v>
      </c>
      <c r="U43" s="25">
        <v>17.751994</v>
      </c>
      <c r="AB43">
        <v>1</v>
      </c>
      <c r="AC43">
        <v>1</v>
      </c>
      <c r="AD43">
        <v>16.303339999999999</v>
      </c>
      <c r="AJ43" s="25">
        <v>1</v>
      </c>
      <c r="AK43" s="25">
        <v>1</v>
      </c>
      <c r="AL43" s="25">
        <v>16.850456000000001</v>
      </c>
      <c r="AQ43" s="25">
        <v>1</v>
      </c>
      <c r="AR43" s="25">
        <v>1</v>
      </c>
      <c r="AS43" s="25">
        <v>17.772213000000001</v>
      </c>
    </row>
    <row r="44" spans="2:45" x14ac:dyDescent="0.2">
      <c r="B44" s="25">
        <v>1</v>
      </c>
      <c r="C44" s="25">
        <v>2</v>
      </c>
      <c r="D44" s="25">
        <v>17.974108999999999</v>
      </c>
      <c r="K44">
        <v>1</v>
      </c>
      <c r="L44">
        <v>2</v>
      </c>
      <c r="M44">
        <v>82.049367000000004</v>
      </c>
      <c r="S44" s="25">
        <v>1</v>
      </c>
      <c r="T44" s="25">
        <v>2</v>
      </c>
      <c r="U44" s="25">
        <v>24.594902000000001</v>
      </c>
      <c r="AB44">
        <v>1</v>
      </c>
      <c r="AC44">
        <v>2</v>
      </c>
      <c r="AD44">
        <v>83.696659999999994</v>
      </c>
      <c r="AJ44" s="25">
        <v>1</v>
      </c>
      <c r="AK44" s="25">
        <v>2</v>
      </c>
      <c r="AL44" s="25">
        <v>26.775058999999999</v>
      </c>
      <c r="AQ44" s="25">
        <v>1</v>
      </c>
      <c r="AR44" s="25">
        <v>2</v>
      </c>
      <c r="AS44" s="25">
        <v>25.901523000000001</v>
      </c>
    </row>
    <row r="45" spans="2:45" x14ac:dyDescent="0.2">
      <c r="B45" s="25">
        <v>1</v>
      </c>
      <c r="C45" s="25">
        <v>3</v>
      </c>
      <c r="D45" s="25">
        <v>65.732173000000003</v>
      </c>
      <c r="K45">
        <v>2</v>
      </c>
      <c r="L45">
        <v>1</v>
      </c>
      <c r="M45">
        <v>42.364503999999997</v>
      </c>
      <c r="S45" s="25">
        <v>1</v>
      </c>
      <c r="T45" s="25">
        <v>3</v>
      </c>
      <c r="U45" s="25">
        <v>57.653103999999999</v>
      </c>
      <c r="AB45">
        <v>2</v>
      </c>
      <c r="AC45">
        <v>1</v>
      </c>
      <c r="AD45">
        <v>47.714084</v>
      </c>
      <c r="AJ45" s="25">
        <v>1</v>
      </c>
      <c r="AK45" s="25">
        <v>3</v>
      </c>
      <c r="AL45" s="25">
        <v>56.374485</v>
      </c>
      <c r="AQ45" s="25">
        <v>1</v>
      </c>
      <c r="AR45" s="25">
        <v>3</v>
      </c>
      <c r="AS45" s="25">
        <v>56.326264000000002</v>
      </c>
    </row>
    <row r="46" spans="2:45" x14ac:dyDescent="0.2">
      <c r="B46" s="25">
        <v>2</v>
      </c>
      <c r="C46" s="25">
        <v>1</v>
      </c>
      <c r="D46" s="25">
        <v>45.15204</v>
      </c>
      <c r="K46">
        <v>2</v>
      </c>
      <c r="L46">
        <v>2</v>
      </c>
      <c r="M46">
        <v>57.635496000000003</v>
      </c>
      <c r="S46" s="25">
        <v>2</v>
      </c>
      <c r="T46" s="25">
        <v>1</v>
      </c>
      <c r="U46" s="25">
        <v>43.435436000000003</v>
      </c>
      <c r="AB46">
        <v>2</v>
      </c>
      <c r="AC46">
        <v>2</v>
      </c>
      <c r="AD46">
        <v>52.285916</v>
      </c>
      <c r="AJ46" s="25">
        <v>2</v>
      </c>
      <c r="AK46" s="25">
        <v>1</v>
      </c>
      <c r="AL46" s="25">
        <v>43.274459999999998</v>
      </c>
      <c r="AQ46" s="25">
        <v>2</v>
      </c>
      <c r="AR46" s="25">
        <v>1</v>
      </c>
      <c r="AS46" s="25">
        <v>43.835301999999999</v>
      </c>
    </row>
    <row r="47" spans="2:45" x14ac:dyDescent="0.2">
      <c r="B47" s="25">
        <v>2</v>
      </c>
      <c r="C47" s="25">
        <v>2</v>
      </c>
      <c r="D47" s="25">
        <v>26.519012</v>
      </c>
      <c r="K47">
        <v>3</v>
      </c>
      <c r="L47">
        <v>1</v>
      </c>
      <c r="M47">
        <v>29.623811</v>
      </c>
      <c r="S47" s="25">
        <v>2</v>
      </c>
      <c r="T47" s="25">
        <v>2</v>
      </c>
      <c r="U47" s="25">
        <v>27.76267</v>
      </c>
      <c r="AB47">
        <v>3</v>
      </c>
      <c r="AC47">
        <v>1</v>
      </c>
      <c r="AD47">
        <v>33.518641000000002</v>
      </c>
      <c r="AJ47" s="25">
        <v>2</v>
      </c>
      <c r="AK47" s="25">
        <v>2</v>
      </c>
      <c r="AL47" s="25">
        <v>27.099889999999998</v>
      </c>
      <c r="AQ47" s="25">
        <v>2</v>
      </c>
      <c r="AR47" s="25">
        <v>2</v>
      </c>
      <c r="AS47" s="25">
        <v>25.205756999999998</v>
      </c>
    </row>
    <row r="48" spans="2:45" x14ac:dyDescent="0.2">
      <c r="B48" s="25">
        <v>2</v>
      </c>
      <c r="C48" s="25">
        <v>3</v>
      </c>
      <c r="D48" s="25">
        <v>28.328948</v>
      </c>
      <c r="K48">
        <v>3</v>
      </c>
      <c r="L48">
        <v>2</v>
      </c>
      <c r="M48">
        <v>70.376188999999997</v>
      </c>
      <c r="S48" s="25">
        <v>2</v>
      </c>
      <c r="T48" s="25">
        <v>3</v>
      </c>
      <c r="U48" s="25">
        <v>28.801894000000001</v>
      </c>
      <c r="AB48">
        <v>3</v>
      </c>
      <c r="AC48">
        <v>2</v>
      </c>
      <c r="AD48">
        <v>66.481358999999998</v>
      </c>
      <c r="AJ48" s="25">
        <v>2</v>
      </c>
      <c r="AK48" s="25">
        <v>3</v>
      </c>
      <c r="AL48" s="25">
        <v>29.62565</v>
      </c>
      <c r="AQ48" s="25">
        <v>2</v>
      </c>
      <c r="AR48" s="25">
        <v>3</v>
      </c>
      <c r="AS48" s="25">
        <v>30.958942</v>
      </c>
    </row>
    <row r="49" spans="2:45" x14ac:dyDescent="0.2">
      <c r="B49" s="25">
        <v>3</v>
      </c>
      <c r="C49" s="25">
        <v>1</v>
      </c>
      <c r="D49" s="25">
        <v>30.708196000000001</v>
      </c>
      <c r="K49">
        <v>4</v>
      </c>
      <c r="L49">
        <v>1</v>
      </c>
      <c r="M49" s="29">
        <v>29.4755</v>
      </c>
      <c r="S49" s="25">
        <v>3</v>
      </c>
      <c r="T49" s="25">
        <v>1</v>
      </c>
      <c r="U49" s="25">
        <v>31.189731999999999</v>
      </c>
      <c r="AB49">
        <v>4</v>
      </c>
      <c r="AC49">
        <v>1</v>
      </c>
      <c r="AD49">
        <v>24.758140999999998</v>
      </c>
      <c r="AJ49" s="25">
        <v>3</v>
      </c>
      <c r="AK49" s="25">
        <v>1</v>
      </c>
      <c r="AL49" s="25">
        <v>30.639357</v>
      </c>
      <c r="AQ49" s="25">
        <v>3</v>
      </c>
      <c r="AR49" s="25">
        <v>1</v>
      </c>
      <c r="AS49" s="25">
        <v>31.853418999999999</v>
      </c>
    </row>
    <row r="50" spans="2:45" x14ac:dyDescent="0.2">
      <c r="B50" s="25">
        <v>3</v>
      </c>
      <c r="C50" s="25">
        <v>2</v>
      </c>
      <c r="D50" s="25">
        <v>44.354770000000002</v>
      </c>
      <c r="K50">
        <v>4</v>
      </c>
      <c r="L50">
        <v>2</v>
      </c>
      <c r="M50" s="29">
        <v>70.524500000000003</v>
      </c>
      <c r="S50" s="25">
        <v>3</v>
      </c>
      <c r="T50" s="25">
        <v>2</v>
      </c>
      <c r="U50" s="25">
        <v>39.412559000000002</v>
      </c>
      <c r="AB50">
        <v>4</v>
      </c>
      <c r="AC50">
        <v>2</v>
      </c>
      <c r="AD50">
        <v>75.241859000000005</v>
      </c>
      <c r="AJ50" s="25">
        <v>3</v>
      </c>
      <c r="AK50" s="25">
        <v>2</v>
      </c>
      <c r="AL50" s="25">
        <v>41.449596999999997</v>
      </c>
      <c r="AQ50" s="25">
        <v>3</v>
      </c>
      <c r="AR50" s="25">
        <v>2</v>
      </c>
      <c r="AS50" s="25">
        <v>42.573039000000001</v>
      </c>
    </row>
    <row r="51" spans="2:45" x14ac:dyDescent="0.2">
      <c r="B51" s="25">
        <v>3</v>
      </c>
      <c r="C51" s="25">
        <v>3</v>
      </c>
      <c r="D51" s="25">
        <v>24.937034000000001</v>
      </c>
      <c r="K51">
        <v>5</v>
      </c>
      <c r="L51">
        <v>1</v>
      </c>
      <c r="M51">
        <v>32.837522999999997</v>
      </c>
      <c r="S51" s="25">
        <v>3</v>
      </c>
      <c r="T51" s="25">
        <v>3</v>
      </c>
      <c r="U51" s="25">
        <v>29.397708000000002</v>
      </c>
      <c r="AB51">
        <v>5</v>
      </c>
      <c r="AC51">
        <v>1</v>
      </c>
      <c r="AD51">
        <v>31.403421999999999</v>
      </c>
      <c r="AJ51" s="25">
        <v>3</v>
      </c>
      <c r="AK51" s="25">
        <v>3</v>
      </c>
      <c r="AL51" s="25">
        <v>27.911045999999999</v>
      </c>
      <c r="AQ51" s="25">
        <v>3</v>
      </c>
      <c r="AR51" s="25">
        <v>3</v>
      </c>
      <c r="AS51" s="25">
        <v>25.573542</v>
      </c>
    </row>
    <row r="52" spans="2:45" x14ac:dyDescent="0.2">
      <c r="B52" s="25">
        <v>4</v>
      </c>
      <c r="C52" s="25">
        <v>1</v>
      </c>
      <c r="D52" s="25">
        <v>26.451301999999998</v>
      </c>
      <c r="K52">
        <v>5</v>
      </c>
      <c r="L52">
        <v>2</v>
      </c>
      <c r="M52">
        <v>67.162476999999996</v>
      </c>
      <c r="S52" s="25">
        <v>4</v>
      </c>
      <c r="T52" s="25">
        <v>1</v>
      </c>
      <c r="U52" s="25">
        <v>28.372406000000002</v>
      </c>
      <c r="AB52">
        <v>5</v>
      </c>
      <c r="AC52">
        <v>2</v>
      </c>
      <c r="AD52">
        <v>68.596577999999994</v>
      </c>
      <c r="AJ52" s="25">
        <v>4</v>
      </c>
      <c r="AK52" s="25">
        <v>1</v>
      </c>
      <c r="AL52" s="25">
        <v>24.560078000000001</v>
      </c>
      <c r="AQ52" s="25">
        <v>4</v>
      </c>
      <c r="AR52" s="25">
        <v>1</v>
      </c>
      <c r="AS52" s="25">
        <v>27.131046000000001</v>
      </c>
    </row>
    <row r="53" spans="2:45" x14ac:dyDescent="0.2">
      <c r="B53" s="25">
        <v>4</v>
      </c>
      <c r="C53" s="25">
        <v>2</v>
      </c>
      <c r="D53" s="25">
        <v>34.441093000000002</v>
      </c>
      <c r="K53">
        <v>6</v>
      </c>
      <c r="L53">
        <v>1</v>
      </c>
      <c r="M53">
        <v>33.967075000000001</v>
      </c>
      <c r="S53" s="25">
        <v>4</v>
      </c>
      <c r="T53" s="25">
        <v>2</v>
      </c>
      <c r="U53" s="25">
        <v>31.337087</v>
      </c>
      <c r="AB53">
        <v>6</v>
      </c>
      <c r="AC53">
        <v>1</v>
      </c>
      <c r="AD53">
        <v>34.947747999999997</v>
      </c>
      <c r="AJ53" s="25">
        <v>4</v>
      </c>
      <c r="AK53" s="25">
        <v>2</v>
      </c>
      <c r="AL53" s="25">
        <v>34.124108999999997</v>
      </c>
      <c r="AQ53" s="25">
        <v>4</v>
      </c>
      <c r="AR53" s="25">
        <v>2</v>
      </c>
      <c r="AS53" s="25">
        <v>33.984292000000003</v>
      </c>
    </row>
    <row r="54" spans="2:45" x14ac:dyDescent="0.2">
      <c r="B54" s="25">
        <v>4</v>
      </c>
      <c r="C54" s="25">
        <v>3</v>
      </c>
      <c r="D54" s="25">
        <v>39.107605</v>
      </c>
      <c r="K54">
        <v>6</v>
      </c>
      <c r="L54">
        <v>2</v>
      </c>
      <c r="M54">
        <v>66.032925000000006</v>
      </c>
      <c r="S54" s="25">
        <v>4</v>
      </c>
      <c r="T54" s="25">
        <v>3</v>
      </c>
      <c r="U54" s="25">
        <v>40.290508000000003</v>
      </c>
      <c r="AB54">
        <v>6</v>
      </c>
      <c r="AC54">
        <v>2</v>
      </c>
      <c r="AD54">
        <v>65.052251999999996</v>
      </c>
      <c r="AJ54" s="25">
        <v>4</v>
      </c>
      <c r="AK54" s="25">
        <v>3</v>
      </c>
      <c r="AL54" s="25">
        <v>41.315812999999999</v>
      </c>
      <c r="AQ54" s="25">
        <v>4</v>
      </c>
      <c r="AR54" s="25">
        <v>3</v>
      </c>
      <c r="AS54" s="25">
        <v>38.884661999999999</v>
      </c>
    </row>
    <row r="55" spans="2:45" x14ac:dyDescent="0.2">
      <c r="B55" s="25">
        <v>5</v>
      </c>
      <c r="C55" s="25">
        <v>1</v>
      </c>
      <c r="D55" s="25">
        <v>32.944195000000001</v>
      </c>
      <c r="K55">
        <v>7</v>
      </c>
      <c r="L55">
        <v>1</v>
      </c>
      <c r="M55">
        <v>31.195423000000002</v>
      </c>
      <c r="S55" s="25">
        <v>5</v>
      </c>
      <c r="T55" s="25">
        <v>1</v>
      </c>
      <c r="U55" s="25">
        <v>29.191993</v>
      </c>
      <c r="AB55">
        <v>7</v>
      </c>
      <c r="AC55">
        <v>1</v>
      </c>
      <c r="AD55">
        <v>30.597864999999999</v>
      </c>
      <c r="AJ55" s="25">
        <v>5</v>
      </c>
      <c r="AK55" s="25">
        <v>1</v>
      </c>
      <c r="AL55" s="25">
        <v>29.655685999999999</v>
      </c>
      <c r="AQ55" s="25">
        <v>5</v>
      </c>
      <c r="AR55" s="25">
        <v>1</v>
      </c>
      <c r="AS55" s="25">
        <v>30.603635000000001</v>
      </c>
    </row>
    <row r="56" spans="2:45" x14ac:dyDescent="0.2">
      <c r="B56" s="25">
        <v>5</v>
      </c>
      <c r="C56" s="25">
        <v>2</v>
      </c>
      <c r="D56" s="25">
        <v>30.579180000000001</v>
      </c>
      <c r="K56">
        <v>7</v>
      </c>
      <c r="L56">
        <v>2</v>
      </c>
      <c r="M56">
        <v>68.804576999999995</v>
      </c>
      <c r="S56" s="25">
        <v>5</v>
      </c>
      <c r="T56" s="25">
        <v>2</v>
      </c>
      <c r="U56" s="25">
        <v>29.604457</v>
      </c>
      <c r="AB56">
        <v>7</v>
      </c>
      <c r="AC56">
        <v>2</v>
      </c>
      <c r="AD56">
        <v>69.402135000000001</v>
      </c>
      <c r="AJ56" s="25">
        <v>5</v>
      </c>
      <c r="AK56" s="25">
        <v>2</v>
      </c>
      <c r="AL56" s="25">
        <v>31.042007000000002</v>
      </c>
      <c r="AQ56" s="25">
        <v>5</v>
      </c>
      <c r="AR56" s="25">
        <v>2</v>
      </c>
      <c r="AS56" s="25">
        <v>27.601932000000001</v>
      </c>
    </row>
    <row r="57" spans="2:45" x14ac:dyDescent="0.2">
      <c r="B57" s="25">
        <v>5</v>
      </c>
      <c r="C57" s="25">
        <v>3</v>
      </c>
      <c r="D57" s="25">
        <v>36.476624999999999</v>
      </c>
      <c r="K57">
        <v>8</v>
      </c>
      <c r="L57">
        <v>1</v>
      </c>
      <c r="M57">
        <v>31.267606000000001</v>
      </c>
      <c r="S57" s="25">
        <v>5</v>
      </c>
      <c r="T57" s="25">
        <v>3</v>
      </c>
      <c r="U57" s="25">
        <v>41.20355</v>
      </c>
      <c r="AB57">
        <v>8</v>
      </c>
      <c r="AC57">
        <v>1</v>
      </c>
      <c r="AD57">
        <v>29.659959000000001</v>
      </c>
      <c r="AJ57" s="25">
        <v>5</v>
      </c>
      <c r="AK57" s="25">
        <v>3</v>
      </c>
      <c r="AL57" s="25">
        <v>39.302306999999999</v>
      </c>
      <c r="AQ57" s="25">
        <v>5</v>
      </c>
      <c r="AR57" s="25">
        <v>3</v>
      </c>
      <c r="AS57" s="25">
        <v>41.794432999999998</v>
      </c>
    </row>
    <row r="58" spans="2:45" x14ac:dyDescent="0.2">
      <c r="B58" s="25">
        <v>6</v>
      </c>
      <c r="C58" s="25">
        <v>1</v>
      </c>
      <c r="D58" s="25">
        <v>33.017825000000002</v>
      </c>
      <c r="K58">
        <v>8</v>
      </c>
      <c r="L58">
        <v>2</v>
      </c>
      <c r="M58">
        <v>68.732393999999999</v>
      </c>
      <c r="S58" s="25">
        <v>6</v>
      </c>
      <c r="T58" s="25">
        <v>1</v>
      </c>
      <c r="U58" s="25">
        <v>32.260491000000002</v>
      </c>
      <c r="AB58">
        <v>8</v>
      </c>
      <c r="AC58">
        <v>2</v>
      </c>
      <c r="AD58">
        <v>70.340040999999999</v>
      </c>
      <c r="AJ58" s="25">
        <v>6</v>
      </c>
      <c r="AK58" s="25">
        <v>1</v>
      </c>
      <c r="AL58" s="25">
        <v>33.634067999999999</v>
      </c>
      <c r="AQ58" s="25">
        <v>6</v>
      </c>
      <c r="AR58" s="25">
        <v>1</v>
      </c>
      <c r="AS58" s="25">
        <v>32.733519999999999</v>
      </c>
    </row>
    <row r="59" spans="2:45" x14ac:dyDescent="0.2">
      <c r="B59" s="25">
        <v>6</v>
      </c>
      <c r="C59" s="25">
        <v>2</v>
      </c>
      <c r="D59" s="25">
        <v>36.125635000000003</v>
      </c>
      <c r="K59">
        <v>9</v>
      </c>
      <c r="L59">
        <v>1</v>
      </c>
      <c r="M59" s="29">
        <v>32.455100000000002</v>
      </c>
      <c r="S59" s="25">
        <v>6</v>
      </c>
      <c r="T59" s="25">
        <v>2</v>
      </c>
      <c r="U59" s="25">
        <v>32.952972000000003</v>
      </c>
      <c r="AB59">
        <v>9</v>
      </c>
      <c r="AC59">
        <v>1</v>
      </c>
      <c r="AD59">
        <v>31.302046000000001</v>
      </c>
      <c r="AJ59" s="25">
        <v>6</v>
      </c>
      <c r="AK59" s="25">
        <v>2</v>
      </c>
      <c r="AL59" s="25">
        <v>31.213592999999999</v>
      </c>
      <c r="AQ59" s="25">
        <v>6</v>
      </c>
      <c r="AR59" s="25">
        <v>2</v>
      </c>
      <c r="AS59" s="25">
        <v>33.295355000000001</v>
      </c>
    </row>
    <row r="60" spans="2:45" x14ac:dyDescent="0.2">
      <c r="B60" s="25">
        <v>6</v>
      </c>
      <c r="C60" s="25">
        <v>3</v>
      </c>
      <c r="D60" s="25">
        <v>30.856539999999999</v>
      </c>
      <c r="K60">
        <v>9</v>
      </c>
      <c r="L60">
        <v>2</v>
      </c>
      <c r="M60" s="29">
        <v>67.544899999999998</v>
      </c>
      <c r="S60" s="25">
        <v>6</v>
      </c>
      <c r="T60" s="25">
        <v>3</v>
      </c>
      <c r="U60" s="25">
        <v>34.786535999999998</v>
      </c>
      <c r="AB60">
        <v>9</v>
      </c>
      <c r="AC60">
        <v>2</v>
      </c>
      <c r="AD60">
        <v>68.697953999999996</v>
      </c>
      <c r="AJ60" s="25">
        <v>6</v>
      </c>
      <c r="AK60" s="25">
        <v>3</v>
      </c>
      <c r="AL60" s="25">
        <v>35.152338999999998</v>
      </c>
      <c r="AQ60" s="25">
        <v>6</v>
      </c>
      <c r="AR60" s="25">
        <v>3</v>
      </c>
      <c r="AS60" s="25">
        <v>33.971125000000001</v>
      </c>
    </row>
    <row r="61" spans="2:45" x14ac:dyDescent="0.2">
      <c r="B61" s="25">
        <v>7</v>
      </c>
      <c r="C61" s="25">
        <v>1</v>
      </c>
      <c r="D61" s="25">
        <v>33.399023999999997</v>
      </c>
      <c r="S61" s="25">
        <v>7</v>
      </c>
      <c r="T61" s="25">
        <v>1</v>
      </c>
      <c r="U61" s="25">
        <v>31.937764999999999</v>
      </c>
      <c r="AJ61" s="25">
        <v>7</v>
      </c>
      <c r="AK61" s="25">
        <v>1</v>
      </c>
      <c r="AL61" s="25">
        <v>30.004673</v>
      </c>
      <c r="AQ61" s="25">
        <v>7</v>
      </c>
      <c r="AR61" s="25">
        <v>1</v>
      </c>
      <c r="AS61" s="25">
        <v>31.191555000000001</v>
      </c>
    </row>
    <row r="62" spans="2:45" x14ac:dyDescent="0.2">
      <c r="B62" s="25">
        <v>7</v>
      </c>
      <c r="C62" s="25">
        <v>2</v>
      </c>
      <c r="D62" s="25">
        <v>37.412443000000003</v>
      </c>
      <c r="S62" s="25">
        <v>7</v>
      </c>
      <c r="T62" s="25">
        <v>2</v>
      </c>
      <c r="U62" s="25">
        <v>32.213093000000001</v>
      </c>
      <c r="AJ62" s="25">
        <v>7</v>
      </c>
      <c r="AK62" s="25">
        <v>2</v>
      </c>
      <c r="AL62" s="25">
        <v>36.656042999999997</v>
      </c>
      <c r="AQ62" s="25">
        <v>7</v>
      </c>
      <c r="AR62" s="25">
        <v>2</v>
      </c>
      <c r="AS62" s="25">
        <v>35.875307999999997</v>
      </c>
    </row>
    <row r="63" spans="2:45" x14ac:dyDescent="0.2">
      <c r="B63" s="25">
        <v>7</v>
      </c>
      <c r="C63" s="25">
        <v>3</v>
      </c>
      <c r="D63" s="25">
        <v>29.188531999999999</v>
      </c>
      <c r="S63" s="25">
        <v>7</v>
      </c>
      <c r="T63" s="25">
        <v>3</v>
      </c>
      <c r="U63" s="25">
        <v>35.849142000000001</v>
      </c>
      <c r="AJ63" s="25">
        <v>7</v>
      </c>
      <c r="AK63" s="25">
        <v>3</v>
      </c>
      <c r="AL63" s="25">
        <v>33.339283999999999</v>
      </c>
      <c r="AQ63" s="25">
        <v>7</v>
      </c>
      <c r="AR63" s="25">
        <v>3</v>
      </c>
      <c r="AS63" s="25">
        <v>32.933137000000002</v>
      </c>
    </row>
    <row r="64" spans="2:45" x14ac:dyDescent="0.2">
      <c r="B64" s="25">
        <v>8</v>
      </c>
      <c r="C64" s="25">
        <v>1</v>
      </c>
      <c r="D64" s="25">
        <v>31.591334</v>
      </c>
      <c r="S64" s="25">
        <v>8</v>
      </c>
      <c r="T64" s="25">
        <v>1</v>
      </c>
      <c r="U64" s="25">
        <v>31.551124999999999</v>
      </c>
      <c r="AJ64" s="25">
        <v>8</v>
      </c>
      <c r="AK64" s="25">
        <v>1</v>
      </c>
      <c r="AL64" s="25">
        <v>30.216156999999999</v>
      </c>
      <c r="AQ64" s="25">
        <v>8</v>
      </c>
      <c r="AR64" s="25">
        <v>1</v>
      </c>
      <c r="AS64" s="25">
        <v>29.897075999999998</v>
      </c>
    </row>
    <row r="65" spans="2:47" x14ac:dyDescent="0.2">
      <c r="B65" s="25">
        <v>8</v>
      </c>
      <c r="C65" s="25">
        <v>2</v>
      </c>
      <c r="D65" s="25">
        <v>37.008063999999997</v>
      </c>
      <c r="S65" s="25">
        <v>8</v>
      </c>
      <c r="T65" s="25">
        <v>2</v>
      </c>
      <c r="U65" s="25">
        <v>32.250559000000003</v>
      </c>
      <c r="AJ65" s="25">
        <v>8</v>
      </c>
      <c r="AK65" s="25">
        <v>2</v>
      </c>
      <c r="AL65" s="25">
        <v>33.569504000000002</v>
      </c>
      <c r="AQ65" s="25">
        <v>8</v>
      </c>
      <c r="AR65" s="25">
        <v>2</v>
      </c>
      <c r="AS65" s="25">
        <v>32.986784999999998</v>
      </c>
    </row>
    <row r="66" spans="2:47" x14ac:dyDescent="0.2">
      <c r="B66" s="25">
        <v>8</v>
      </c>
      <c r="C66" s="25">
        <v>3</v>
      </c>
      <c r="D66" s="25">
        <v>31.400601999999999</v>
      </c>
      <c r="S66" s="25">
        <v>8</v>
      </c>
      <c r="T66" s="25">
        <v>3</v>
      </c>
      <c r="U66" s="25">
        <v>36.198315999999998</v>
      </c>
      <c r="AJ66" s="25">
        <v>8</v>
      </c>
      <c r="AK66" s="25">
        <v>3</v>
      </c>
      <c r="AL66" s="25">
        <v>36.214339000000002</v>
      </c>
      <c r="AQ66" s="25">
        <v>8</v>
      </c>
      <c r="AR66" s="25">
        <v>3</v>
      </c>
      <c r="AS66" s="25">
        <v>37.116137999999999</v>
      </c>
    </row>
    <row r="67" spans="2:47" x14ac:dyDescent="0.2">
      <c r="B67" s="25">
        <v>9</v>
      </c>
      <c r="C67" s="25">
        <v>1</v>
      </c>
      <c r="D67" s="25">
        <v>32.433132000000001</v>
      </c>
      <c r="S67" s="25">
        <v>9</v>
      </c>
      <c r="T67" s="25">
        <v>1</v>
      </c>
      <c r="U67" s="25">
        <v>31.864442</v>
      </c>
      <c r="AJ67" s="25">
        <v>9</v>
      </c>
      <c r="AK67" s="25">
        <v>1</v>
      </c>
      <c r="AL67" s="25">
        <v>28.402629000000001</v>
      </c>
      <c r="AQ67" s="25">
        <v>9</v>
      </c>
      <c r="AR67" s="25">
        <v>1</v>
      </c>
      <c r="AS67" s="25">
        <v>32.620854000000001</v>
      </c>
    </row>
    <row r="68" spans="2:47" x14ac:dyDescent="0.2">
      <c r="B68" s="25">
        <v>9</v>
      </c>
      <c r="C68" s="25">
        <v>2</v>
      </c>
      <c r="D68" s="25">
        <v>32.375563</v>
      </c>
      <c r="S68" s="25">
        <v>9</v>
      </c>
      <c r="T68" s="25">
        <v>2</v>
      </c>
      <c r="U68" s="25">
        <v>32.358727000000002</v>
      </c>
      <c r="AJ68" s="25">
        <v>9</v>
      </c>
      <c r="AK68" s="25">
        <v>2</v>
      </c>
      <c r="AL68" s="25">
        <v>30.972000000000001</v>
      </c>
      <c r="AQ68" s="25">
        <v>9</v>
      </c>
      <c r="AR68" s="25">
        <v>2</v>
      </c>
      <c r="AS68" s="25">
        <v>31.765463</v>
      </c>
    </row>
    <row r="69" spans="2:47" x14ac:dyDescent="0.2">
      <c r="B69" s="25">
        <v>9</v>
      </c>
      <c r="C69" s="25">
        <v>3</v>
      </c>
      <c r="D69" s="25">
        <v>35.191305</v>
      </c>
      <c r="S69" s="25">
        <v>9</v>
      </c>
      <c r="T69" s="25">
        <v>3</v>
      </c>
      <c r="U69" s="25">
        <v>35.776831000000001</v>
      </c>
      <c r="AJ69" s="25">
        <v>9</v>
      </c>
      <c r="AK69" s="25">
        <v>3</v>
      </c>
      <c r="AL69" s="25">
        <v>40.625371000000001</v>
      </c>
      <c r="AQ69" s="25">
        <v>9</v>
      </c>
      <c r="AR69" s="25">
        <v>3</v>
      </c>
      <c r="AS69" s="25">
        <v>35.613683000000002</v>
      </c>
    </row>
    <row r="72" spans="2:47" x14ac:dyDescent="0.2">
      <c r="B72" s="25" t="s">
        <v>12</v>
      </c>
      <c r="C72" s="25" t="s">
        <v>68</v>
      </c>
      <c r="D72" s="25" t="s">
        <v>67</v>
      </c>
      <c r="E72" s="25" t="s">
        <v>66</v>
      </c>
      <c r="F72" t="s">
        <v>13</v>
      </c>
      <c r="K72" s="25" t="s">
        <v>12</v>
      </c>
      <c r="L72" s="25" t="s">
        <v>68</v>
      </c>
      <c r="M72" s="25" t="s">
        <v>66</v>
      </c>
      <c r="N72" t="s">
        <v>13</v>
      </c>
      <c r="S72" s="25" t="s">
        <v>12</v>
      </c>
      <c r="T72" s="25" t="s">
        <v>68</v>
      </c>
      <c r="U72" s="25" t="s">
        <v>67</v>
      </c>
      <c r="V72" s="25" t="s">
        <v>66</v>
      </c>
      <c r="W72" t="s">
        <v>13</v>
      </c>
      <c r="AB72" s="25" t="s">
        <v>12</v>
      </c>
      <c r="AC72" s="25" t="s">
        <v>68</v>
      </c>
      <c r="AD72" s="25" t="s">
        <v>66</v>
      </c>
      <c r="AE72" t="s">
        <v>13</v>
      </c>
      <c r="AJ72" s="25" t="s">
        <v>12</v>
      </c>
      <c r="AK72" s="25" t="s">
        <v>68</v>
      </c>
      <c r="AL72" s="25" t="s">
        <v>67</v>
      </c>
      <c r="AM72" s="25" t="s">
        <v>66</v>
      </c>
      <c r="AN72" t="s">
        <v>13</v>
      </c>
      <c r="AQ72" s="25" t="s">
        <v>12</v>
      </c>
      <c r="AR72" s="25" t="s">
        <v>68</v>
      </c>
      <c r="AS72" s="25" t="s">
        <v>67</v>
      </c>
      <c r="AT72" s="25" t="s">
        <v>66</v>
      </c>
      <c r="AU72" t="s">
        <v>13</v>
      </c>
    </row>
    <row r="73" spans="2:47" x14ac:dyDescent="0.2">
      <c r="B73" s="25">
        <v>0</v>
      </c>
      <c r="C73" s="25">
        <v>16.293718999999999</v>
      </c>
      <c r="D73" s="25">
        <v>17.974108999999999</v>
      </c>
      <c r="E73" s="25">
        <v>65.732173000000003</v>
      </c>
      <c r="F73">
        <f t="shared" ref="F73:F81" si="0" xml:space="preserve"> C73/SUM(C73:E73)</f>
        <v>0.16293718837062812</v>
      </c>
      <c r="K73" s="25">
        <v>0</v>
      </c>
      <c r="L73">
        <v>17.950633</v>
      </c>
      <c r="M73">
        <v>82.049367000000004</v>
      </c>
      <c r="N73">
        <f t="shared" ref="N73:N81" si="1">L73/SUM(L73:M73)</f>
        <v>0.17950632999999999</v>
      </c>
      <c r="S73" s="25">
        <v>0</v>
      </c>
      <c r="T73" s="25">
        <v>17.751994</v>
      </c>
      <c r="U73" s="25">
        <v>24.594902000000001</v>
      </c>
      <c r="V73" s="25">
        <v>57.653103999999999</v>
      </c>
      <c r="W73">
        <f t="shared" ref="W73:W81" si="2" xml:space="preserve"> T73/SUM(T73:V73)</f>
        <v>0.17751993999999999</v>
      </c>
      <c r="AB73" s="25">
        <v>0</v>
      </c>
      <c r="AC73" s="25">
        <v>16.303339999999999</v>
      </c>
      <c r="AD73" s="25">
        <v>83.696659999999994</v>
      </c>
      <c r="AE73">
        <f t="shared" ref="AE73:AE81" si="3">AC73/SUM(AC73:AD73)</f>
        <v>0.16303339999999999</v>
      </c>
      <c r="AJ73" s="25">
        <v>0</v>
      </c>
      <c r="AK73" s="25">
        <v>16.850456000000001</v>
      </c>
      <c r="AL73" s="25">
        <v>26.775058999999999</v>
      </c>
      <c r="AM73" s="25">
        <v>56.374485</v>
      </c>
      <c r="AN73">
        <f t="shared" ref="AN73:AN81" si="4" xml:space="preserve"> AK73/SUM(AK73:AM73)</f>
        <v>0.16850456000000003</v>
      </c>
      <c r="AQ73" s="25">
        <v>0</v>
      </c>
      <c r="AR73" s="25">
        <v>17.772213000000001</v>
      </c>
      <c r="AS73" s="25">
        <v>25.901523000000001</v>
      </c>
      <c r="AT73" s="25">
        <v>56.326264000000002</v>
      </c>
      <c r="AU73">
        <f t="shared" ref="AU73:AU81" si="5" xml:space="preserve"> AR73/SUM(AR73:AT73)</f>
        <v>0.17772213000000001</v>
      </c>
    </row>
    <row r="74" spans="2:47" x14ac:dyDescent="0.2">
      <c r="B74" s="25">
        <v>6</v>
      </c>
      <c r="C74" s="25">
        <v>45.15204</v>
      </c>
      <c r="D74" s="25">
        <v>26.519012</v>
      </c>
      <c r="E74" s="25">
        <v>28.328948</v>
      </c>
      <c r="F74">
        <f t="shared" si="0"/>
        <v>0.45152039999999999</v>
      </c>
      <c r="K74" s="25">
        <v>6</v>
      </c>
      <c r="L74">
        <v>42.364503999999997</v>
      </c>
      <c r="M74">
        <v>57.635496000000003</v>
      </c>
      <c r="N74">
        <f t="shared" si="1"/>
        <v>0.42364503999999997</v>
      </c>
      <c r="S74" s="25">
        <v>6</v>
      </c>
      <c r="T74" s="25">
        <v>43.435436000000003</v>
      </c>
      <c r="U74" s="25">
        <v>27.76267</v>
      </c>
      <c r="V74" s="25">
        <v>28.801894000000001</v>
      </c>
      <c r="W74">
        <f t="shared" si="2"/>
        <v>0.43435436000000005</v>
      </c>
      <c r="AB74" s="25">
        <v>6</v>
      </c>
      <c r="AC74" s="25">
        <v>47.714084</v>
      </c>
      <c r="AD74" s="25">
        <v>52.285916</v>
      </c>
      <c r="AE74">
        <f t="shared" si="3"/>
        <v>0.47714084000000001</v>
      </c>
      <c r="AJ74" s="25">
        <v>6</v>
      </c>
      <c r="AK74" s="25">
        <v>43.274459999999998</v>
      </c>
      <c r="AL74" s="25">
        <v>27.099889999999998</v>
      </c>
      <c r="AM74" s="25">
        <v>29.62565</v>
      </c>
      <c r="AN74">
        <f t="shared" si="4"/>
        <v>0.43274459999999998</v>
      </c>
      <c r="AQ74" s="25">
        <v>6</v>
      </c>
      <c r="AR74" s="25">
        <v>43.835301999999999</v>
      </c>
      <c r="AS74" s="25">
        <v>25.205756999999998</v>
      </c>
      <c r="AT74" s="25">
        <v>30.958942</v>
      </c>
      <c r="AU74">
        <f t="shared" si="5"/>
        <v>0.43835301561646983</v>
      </c>
    </row>
    <row r="75" spans="2:47" x14ac:dyDescent="0.2">
      <c r="B75" s="25">
        <v>12</v>
      </c>
      <c r="C75" s="25">
        <v>30.708196000000001</v>
      </c>
      <c r="D75" s="25">
        <v>44.354770000000002</v>
      </c>
      <c r="E75" s="25">
        <v>24.937034000000001</v>
      </c>
      <c r="F75">
        <f t="shared" si="0"/>
        <v>0.30708195999999999</v>
      </c>
      <c r="K75" s="25">
        <v>12</v>
      </c>
      <c r="L75">
        <v>29.623811</v>
      </c>
      <c r="M75">
        <v>70.376188999999997</v>
      </c>
      <c r="N75">
        <f t="shared" si="1"/>
        <v>0.29623811</v>
      </c>
      <c r="S75" s="25">
        <v>12</v>
      </c>
      <c r="T75" s="25">
        <v>31.189731999999999</v>
      </c>
      <c r="U75" s="25">
        <v>39.412559000000002</v>
      </c>
      <c r="V75" s="25">
        <v>29.397708000000002</v>
      </c>
      <c r="W75">
        <f t="shared" si="2"/>
        <v>0.31189732311897322</v>
      </c>
      <c r="AB75" s="25">
        <v>12</v>
      </c>
      <c r="AC75" s="25">
        <v>33.518641000000002</v>
      </c>
      <c r="AD75" s="25">
        <v>66.481358999999998</v>
      </c>
      <c r="AE75">
        <f t="shared" si="3"/>
        <v>0.33518641000000005</v>
      </c>
      <c r="AJ75" s="25">
        <v>12</v>
      </c>
      <c r="AK75" s="25">
        <v>30.639357</v>
      </c>
      <c r="AL75" s="25">
        <v>41.449596999999997</v>
      </c>
      <c r="AM75" s="25">
        <v>27.911045999999999</v>
      </c>
      <c r="AN75">
        <f t="shared" si="4"/>
        <v>0.30639357</v>
      </c>
      <c r="AQ75" s="25">
        <v>12</v>
      </c>
      <c r="AR75" s="25">
        <v>31.853418999999999</v>
      </c>
      <c r="AS75" s="25">
        <v>42.573039000000001</v>
      </c>
      <c r="AT75" s="25">
        <v>25.573542</v>
      </c>
      <c r="AU75">
        <f t="shared" si="5"/>
        <v>0.31853418999999999</v>
      </c>
    </row>
    <row r="76" spans="2:47" x14ac:dyDescent="0.2">
      <c r="B76" s="25">
        <v>18</v>
      </c>
      <c r="C76" s="25">
        <v>26.451301999999998</v>
      </c>
      <c r="D76" s="25">
        <v>34.441093000000002</v>
      </c>
      <c r="E76" s="25">
        <v>39.107605</v>
      </c>
      <c r="F76">
        <f t="shared" si="0"/>
        <v>0.26451301999999999</v>
      </c>
      <c r="K76" s="25">
        <v>18</v>
      </c>
      <c r="L76" s="29">
        <v>29.4755</v>
      </c>
      <c r="M76" s="29">
        <v>70.524500000000003</v>
      </c>
      <c r="N76" s="28">
        <f t="shared" si="1"/>
        <v>0.29475499999999999</v>
      </c>
      <c r="S76" s="25">
        <v>18</v>
      </c>
      <c r="T76" s="25">
        <v>28.372406000000002</v>
      </c>
      <c r="U76" s="25">
        <v>31.337087</v>
      </c>
      <c r="V76" s="25">
        <v>40.290508000000003</v>
      </c>
      <c r="W76">
        <f t="shared" si="2"/>
        <v>0.28372405716275945</v>
      </c>
      <c r="AB76" s="25">
        <v>18</v>
      </c>
      <c r="AC76" s="25">
        <v>24.758140999999998</v>
      </c>
      <c r="AD76" s="25">
        <v>75.241859000000005</v>
      </c>
      <c r="AE76">
        <f t="shared" si="3"/>
        <v>0.24758140999999997</v>
      </c>
      <c r="AJ76" s="25">
        <v>18</v>
      </c>
      <c r="AK76" s="25">
        <v>24.560078000000001</v>
      </c>
      <c r="AL76" s="25">
        <v>34.124108999999997</v>
      </c>
      <c r="AM76" s="25">
        <v>41.315812999999999</v>
      </c>
      <c r="AN76">
        <f t="shared" si="4"/>
        <v>0.24560078000000002</v>
      </c>
      <c r="AQ76" s="25">
        <v>18</v>
      </c>
      <c r="AR76" s="25">
        <v>27.131046000000001</v>
      </c>
      <c r="AS76" s="25">
        <v>33.984292000000003</v>
      </c>
      <c r="AT76" s="25">
        <v>38.884661999999999</v>
      </c>
      <c r="AU76">
        <f t="shared" si="5"/>
        <v>0.27131046000000003</v>
      </c>
    </row>
    <row r="77" spans="2:47" x14ac:dyDescent="0.2">
      <c r="B77" s="25">
        <v>24</v>
      </c>
      <c r="C77" s="25">
        <v>32.944195000000001</v>
      </c>
      <c r="D77" s="25">
        <v>30.579180000000001</v>
      </c>
      <c r="E77" s="25">
        <v>36.476624999999999</v>
      </c>
      <c r="F77">
        <f t="shared" si="0"/>
        <v>0.32944194999999998</v>
      </c>
      <c r="K77" s="25">
        <v>24</v>
      </c>
      <c r="L77">
        <v>32.837522999999997</v>
      </c>
      <c r="M77">
        <v>67.162476999999996</v>
      </c>
      <c r="N77">
        <f t="shared" si="1"/>
        <v>0.32837522999999996</v>
      </c>
      <c r="S77" s="25">
        <v>24</v>
      </c>
      <c r="T77" s="25">
        <v>29.191993</v>
      </c>
      <c r="U77" s="25">
        <v>29.604457</v>
      </c>
      <c r="V77" s="25">
        <v>41.20355</v>
      </c>
      <c r="W77">
        <f t="shared" si="2"/>
        <v>0.29191992999999999</v>
      </c>
      <c r="AB77" s="25">
        <v>24</v>
      </c>
      <c r="AC77" s="25">
        <v>31.403421999999999</v>
      </c>
      <c r="AD77" s="25">
        <v>68.596577999999994</v>
      </c>
      <c r="AE77">
        <f t="shared" si="3"/>
        <v>0.31403421999999998</v>
      </c>
      <c r="AJ77" s="25">
        <v>24</v>
      </c>
      <c r="AK77" s="25">
        <v>29.655685999999999</v>
      </c>
      <c r="AL77" s="25">
        <v>31.042007000000002</v>
      </c>
      <c r="AM77" s="25">
        <v>39.302306999999999</v>
      </c>
      <c r="AN77">
        <f t="shared" si="4"/>
        <v>0.29655685999999998</v>
      </c>
      <c r="AQ77" s="25">
        <v>24</v>
      </c>
      <c r="AR77" s="25">
        <v>30.603635000000001</v>
      </c>
      <c r="AS77" s="25">
        <v>27.601932000000001</v>
      </c>
      <c r="AT77" s="25">
        <v>41.794432999999998</v>
      </c>
      <c r="AU77">
        <f t="shared" si="5"/>
        <v>0.30603635000000001</v>
      </c>
    </row>
    <row r="78" spans="2:47" x14ac:dyDescent="0.2">
      <c r="B78" s="25">
        <v>30</v>
      </c>
      <c r="C78" s="25">
        <v>33.017825000000002</v>
      </c>
      <c r="D78" s="25">
        <v>36.125635000000003</v>
      </c>
      <c r="E78" s="25">
        <v>30.856539999999999</v>
      </c>
      <c r="F78">
        <f t="shared" si="0"/>
        <v>0.33017825000000001</v>
      </c>
      <c r="K78" s="25">
        <v>30</v>
      </c>
      <c r="L78">
        <v>33.967075000000001</v>
      </c>
      <c r="M78">
        <v>66.032925000000006</v>
      </c>
      <c r="N78">
        <f t="shared" si="1"/>
        <v>0.33967075000000002</v>
      </c>
      <c r="S78" s="25">
        <v>30</v>
      </c>
      <c r="T78" s="25">
        <v>32.260491000000002</v>
      </c>
      <c r="U78" s="25">
        <v>32.952972000000003</v>
      </c>
      <c r="V78" s="25">
        <v>34.786535999999998</v>
      </c>
      <c r="W78">
        <f t="shared" si="2"/>
        <v>0.32260491322604912</v>
      </c>
      <c r="AB78" s="25">
        <v>30</v>
      </c>
      <c r="AC78" s="25">
        <v>34.947747999999997</v>
      </c>
      <c r="AD78" s="25">
        <v>65.052251999999996</v>
      </c>
      <c r="AE78">
        <f t="shared" si="3"/>
        <v>0.34947747999999995</v>
      </c>
      <c r="AJ78" s="25">
        <v>30</v>
      </c>
      <c r="AK78" s="25">
        <v>33.634067999999999</v>
      </c>
      <c r="AL78" s="25">
        <v>31.213592999999999</v>
      </c>
      <c r="AM78" s="25">
        <v>35.152338999999998</v>
      </c>
      <c r="AN78">
        <f t="shared" si="4"/>
        <v>0.33634068</v>
      </c>
      <c r="AQ78" s="25">
        <v>30</v>
      </c>
      <c r="AR78" s="25">
        <v>32.733519999999999</v>
      </c>
      <c r="AS78" s="25">
        <v>33.295355000000001</v>
      </c>
      <c r="AT78" s="25">
        <v>33.971125000000001</v>
      </c>
      <c r="AU78">
        <f t="shared" si="5"/>
        <v>0.32733519999999999</v>
      </c>
    </row>
    <row r="79" spans="2:47" x14ac:dyDescent="0.2">
      <c r="B79" s="25">
        <v>36</v>
      </c>
      <c r="C79" s="25">
        <v>33.399023999999997</v>
      </c>
      <c r="D79" s="25">
        <v>37.412443000000003</v>
      </c>
      <c r="E79" s="25">
        <v>29.188531999999999</v>
      </c>
      <c r="F79">
        <f t="shared" si="0"/>
        <v>0.33399024333990246</v>
      </c>
      <c r="K79" s="25">
        <v>36</v>
      </c>
      <c r="L79">
        <v>31.195423000000002</v>
      </c>
      <c r="M79">
        <v>68.804576999999995</v>
      </c>
      <c r="N79">
        <f t="shared" si="1"/>
        <v>0.31195423</v>
      </c>
      <c r="S79" s="25">
        <v>36</v>
      </c>
      <c r="T79" s="25">
        <v>31.937764999999999</v>
      </c>
      <c r="U79" s="25">
        <v>32.213093000000001</v>
      </c>
      <c r="V79" s="25">
        <v>35.849142000000001</v>
      </c>
      <c r="W79">
        <f t="shared" si="2"/>
        <v>0.31937765000000001</v>
      </c>
      <c r="AB79" s="25">
        <v>36</v>
      </c>
      <c r="AC79" s="25">
        <v>30.597864999999999</v>
      </c>
      <c r="AD79" s="25">
        <v>69.402135000000001</v>
      </c>
      <c r="AE79">
        <f t="shared" si="3"/>
        <v>0.30597864999999996</v>
      </c>
      <c r="AJ79" s="25">
        <v>36</v>
      </c>
      <c r="AK79" s="25">
        <v>30.004673</v>
      </c>
      <c r="AL79" s="25">
        <v>36.656042999999997</v>
      </c>
      <c r="AM79" s="25">
        <v>33.339283999999999</v>
      </c>
      <c r="AN79">
        <f t="shared" si="4"/>
        <v>0.30004672999999998</v>
      </c>
      <c r="AQ79" s="25">
        <v>36</v>
      </c>
      <c r="AR79" s="25">
        <v>31.191555000000001</v>
      </c>
      <c r="AS79" s="25">
        <v>35.875307999999997</v>
      </c>
      <c r="AT79" s="25">
        <v>32.933137000000002</v>
      </c>
      <c r="AU79">
        <f t="shared" si="5"/>
        <v>0.31191554999999999</v>
      </c>
    </row>
    <row r="80" spans="2:47" x14ac:dyDescent="0.2">
      <c r="B80" s="25">
        <v>42</v>
      </c>
      <c r="C80" s="25">
        <v>31.591334</v>
      </c>
      <c r="D80" s="25">
        <v>37.008063999999997</v>
      </c>
      <c r="E80" s="25">
        <v>31.400601999999999</v>
      </c>
      <c r="F80">
        <f t="shared" si="0"/>
        <v>0.31591333999999999</v>
      </c>
      <c r="K80" s="25">
        <v>42</v>
      </c>
      <c r="L80">
        <v>31.267606000000001</v>
      </c>
      <c r="M80">
        <v>68.732393999999999</v>
      </c>
      <c r="N80">
        <f t="shared" si="1"/>
        <v>0.31267606000000003</v>
      </c>
      <c r="S80" s="25">
        <v>42</v>
      </c>
      <c r="T80" s="25">
        <v>31.551124999999999</v>
      </c>
      <c r="U80" s="25">
        <v>32.250559000000003</v>
      </c>
      <c r="V80" s="25">
        <v>36.198315999999998</v>
      </c>
      <c r="W80">
        <f t="shared" si="2"/>
        <v>0.31551124999999997</v>
      </c>
      <c r="AB80" s="25">
        <v>42</v>
      </c>
      <c r="AC80" s="25">
        <v>29.659959000000001</v>
      </c>
      <c r="AD80" s="25">
        <v>70.340040999999999</v>
      </c>
      <c r="AE80">
        <f t="shared" si="3"/>
        <v>0.29659959000000002</v>
      </c>
      <c r="AJ80" s="25">
        <v>42</v>
      </c>
      <c r="AK80" s="25">
        <v>30.216156999999999</v>
      </c>
      <c r="AL80" s="25">
        <v>33.569504000000002</v>
      </c>
      <c r="AM80" s="25">
        <v>36.214339000000002</v>
      </c>
      <c r="AN80">
        <f t="shared" si="4"/>
        <v>0.30216156999999999</v>
      </c>
      <c r="AQ80" s="25">
        <v>42</v>
      </c>
      <c r="AR80" s="25">
        <v>29.897075999999998</v>
      </c>
      <c r="AS80" s="25">
        <v>32.986784999999998</v>
      </c>
      <c r="AT80" s="25">
        <v>37.116137999999999</v>
      </c>
      <c r="AU80">
        <f t="shared" si="5"/>
        <v>0.29897076298970759</v>
      </c>
    </row>
    <row r="81" spans="2:47" x14ac:dyDescent="0.2">
      <c r="B81" s="25">
        <v>48</v>
      </c>
      <c r="C81" s="25">
        <v>32.433132000000001</v>
      </c>
      <c r="D81" s="25">
        <v>32.375563</v>
      </c>
      <c r="E81" s="25">
        <v>35.191305</v>
      </c>
      <c r="F81">
        <f t="shared" si="0"/>
        <v>0.32433131999999998</v>
      </c>
      <c r="K81" s="25">
        <v>48</v>
      </c>
      <c r="L81" s="29">
        <v>32.455100000000002</v>
      </c>
      <c r="M81" s="29">
        <v>67.544899999999998</v>
      </c>
      <c r="N81" s="28">
        <f t="shared" si="1"/>
        <v>0.32455100000000003</v>
      </c>
      <c r="S81" s="25">
        <v>48</v>
      </c>
      <c r="T81" s="25">
        <v>31.864442</v>
      </c>
      <c r="U81" s="25">
        <v>32.358727000000002</v>
      </c>
      <c r="V81" s="25">
        <v>35.776831000000001</v>
      </c>
      <c r="W81">
        <f t="shared" si="2"/>
        <v>0.31864441999999998</v>
      </c>
      <c r="AB81" s="25">
        <v>48</v>
      </c>
      <c r="AC81" s="25">
        <v>31.302046000000001</v>
      </c>
      <c r="AD81" s="25">
        <v>68.697953999999996</v>
      </c>
      <c r="AE81">
        <f t="shared" si="3"/>
        <v>0.31302046</v>
      </c>
      <c r="AJ81" s="25">
        <v>48</v>
      </c>
      <c r="AK81" s="25">
        <v>28.402629000000001</v>
      </c>
      <c r="AL81" s="25">
        <v>30.972000000000001</v>
      </c>
      <c r="AM81" s="25">
        <v>40.625371000000001</v>
      </c>
      <c r="AN81">
        <f t="shared" si="4"/>
        <v>0.28402629000000001</v>
      </c>
      <c r="AQ81" s="25">
        <v>48</v>
      </c>
      <c r="AR81" s="25">
        <v>32.620854000000001</v>
      </c>
      <c r="AS81" s="25">
        <v>31.765463</v>
      </c>
      <c r="AT81" s="25">
        <v>35.613683000000002</v>
      </c>
      <c r="AU81">
        <f t="shared" si="5"/>
        <v>0.32620853999999999</v>
      </c>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30</vt:i4>
      </vt:variant>
    </vt:vector>
  </HeadingPairs>
  <TitlesOfParts>
    <vt:vector size="30" baseType="lpstr">
      <vt:lpstr>Fig. 2a</vt:lpstr>
      <vt:lpstr>Fig. 2b</vt:lpstr>
      <vt:lpstr>Fig. 2c</vt:lpstr>
      <vt:lpstr>Fig. 3a</vt:lpstr>
      <vt:lpstr>Fig.3b</vt:lpstr>
      <vt:lpstr>Fig.3c, 0.0µM KaiA3</vt:lpstr>
      <vt:lpstr>Fig.3c, 0.5 µM KaiA3</vt:lpstr>
      <vt:lpstr>Fig.3c, 1.4 µM KaiA3</vt:lpstr>
      <vt:lpstr>Fig.3c, 2.8 µM KaiA3</vt:lpstr>
      <vt:lpstr>Fig.3c, 4.2 µM KaiA3</vt:lpstr>
      <vt:lpstr>Fig. 3c, 8.4 µM KaiA3</vt:lpstr>
      <vt:lpstr>Fig.3c,statistics </vt:lpstr>
      <vt:lpstr>Fig.3d, 25 °C</vt:lpstr>
      <vt:lpstr>Fig. 3d, 30 °C</vt:lpstr>
      <vt:lpstr>Fig. 3d, 35 °C</vt:lpstr>
      <vt:lpstr>Fig.3d, statistics</vt:lpstr>
      <vt:lpstr>Fig. 4</vt:lpstr>
      <vt:lpstr>Fig. 5i</vt:lpstr>
      <vt:lpstr>Fig. 5j</vt:lpstr>
      <vt:lpstr>Fig. 6</vt:lpstr>
      <vt:lpstr>Fig. 7a</vt:lpstr>
      <vt:lpstr>Fig. 7b</vt:lpstr>
      <vt:lpstr>Fig. 7c</vt:lpstr>
      <vt:lpstr>Fig. 7d</vt:lpstr>
      <vt:lpstr>Fig. S1b</vt:lpstr>
      <vt:lpstr>Fig. S1c</vt:lpstr>
      <vt:lpstr>Fig. S6</vt:lpstr>
      <vt:lpstr>Fig. S9a</vt:lpstr>
      <vt:lpstr>Fig. S9b</vt:lpstr>
      <vt:lpstr>Fig. S11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Pawlowski</dc:creator>
  <cp:lastModifiedBy>Annegret</cp:lastModifiedBy>
  <dcterms:created xsi:type="dcterms:W3CDTF">2024-03-28T15:02:36Z</dcterms:created>
  <dcterms:modified xsi:type="dcterms:W3CDTF">2024-08-09T09:44:46Z</dcterms:modified>
</cp:coreProperties>
</file>