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445" yWindow="1365" windowWidth="28035" windowHeight="15600"/>
  </bookViews>
  <sheets>
    <sheet name="Fig 2" sheetId="2" r:id="rId1"/>
    <sheet name="Fig 3" sheetId="3" r:id="rId2"/>
    <sheet name="Fig 4" sheetId="4" r:id="rId3"/>
    <sheet name="Fig 5" sheetId="5" r:id="rId4"/>
    <sheet name="Fig 6" sheetId="6" r:id="rId5"/>
    <sheet name="Fig 7" sheetId="7" r:id="rId6"/>
    <sheet name="Fig 8" sheetId="8" r:id="rId7"/>
    <sheet name="ED_Fig 1" sheetId="9" r:id="rId8"/>
    <sheet name="ED_Fig 2" sheetId="10" r:id="rId9"/>
    <sheet name="ED_Fig 4" sheetId="1" r:id="rId10"/>
    <sheet name="ED_Fig 6" sheetId="11" r:id="rId11"/>
    <sheet name="ED_Fig 7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2" l="1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N9" i="2" l="1"/>
  <c r="N8" i="2"/>
  <c r="K9" i="2"/>
  <c r="K8" i="2"/>
  <c r="H13" i="2" l="1"/>
  <c r="H14" i="2" s="1"/>
  <c r="F13" i="2"/>
  <c r="F14" i="2" s="1"/>
  <c r="D13" i="2"/>
  <c r="D14" i="2" s="1"/>
  <c r="E85" i="2"/>
  <c r="D85" i="2"/>
  <c r="F85" i="2" s="1"/>
  <c r="E84" i="2"/>
  <c r="D84" i="2"/>
  <c r="F84" i="2" s="1"/>
  <c r="E83" i="2"/>
  <c r="D83" i="2"/>
  <c r="F83" i="2" s="1"/>
  <c r="E82" i="2"/>
  <c r="D82" i="2"/>
  <c r="F82" i="2" s="1"/>
  <c r="E81" i="2"/>
  <c r="D81" i="2"/>
  <c r="F81" i="2" s="1"/>
  <c r="E80" i="2"/>
  <c r="D80" i="2"/>
  <c r="F80" i="2" s="1"/>
  <c r="E79" i="2"/>
  <c r="D79" i="2"/>
  <c r="F79" i="2" s="1"/>
  <c r="E78" i="2"/>
  <c r="D78" i="2"/>
  <c r="F78" i="2" s="1"/>
  <c r="E77" i="2"/>
  <c r="D77" i="2"/>
  <c r="F77" i="2" s="1"/>
  <c r="E76" i="2"/>
  <c r="D76" i="2"/>
  <c r="F76" i="2" s="1"/>
  <c r="E75" i="2"/>
  <c r="D75" i="2"/>
  <c r="F75" i="2" s="1"/>
  <c r="E74" i="2"/>
  <c r="D74" i="2"/>
  <c r="F74" i="2" s="1"/>
  <c r="E73" i="2"/>
  <c r="D73" i="2"/>
  <c r="F73" i="2" s="1"/>
  <c r="E72" i="2"/>
  <c r="D72" i="2"/>
  <c r="F72" i="2" s="1"/>
  <c r="E71" i="2"/>
  <c r="D71" i="2"/>
  <c r="F71" i="2" s="1"/>
  <c r="E70" i="2"/>
  <c r="D70" i="2"/>
  <c r="F70" i="2" s="1"/>
  <c r="E69" i="2"/>
  <c r="D69" i="2"/>
  <c r="F69" i="2" s="1"/>
  <c r="E68" i="2"/>
  <c r="D68" i="2"/>
  <c r="F68" i="2" s="1"/>
  <c r="E67" i="2"/>
  <c r="D67" i="2"/>
  <c r="F67" i="2" s="1"/>
  <c r="E66" i="2"/>
  <c r="D66" i="2"/>
  <c r="F66" i="2" s="1"/>
  <c r="E65" i="2"/>
  <c r="D65" i="2"/>
  <c r="F65" i="2" s="1"/>
  <c r="E64" i="2"/>
  <c r="D64" i="2"/>
  <c r="F64" i="2" s="1"/>
  <c r="E63" i="2"/>
  <c r="D63" i="2"/>
  <c r="F63" i="2" s="1"/>
  <c r="E62" i="2"/>
  <c r="D62" i="2"/>
  <c r="F62" i="2" s="1"/>
  <c r="E61" i="2"/>
  <c r="D61" i="2"/>
  <c r="F61" i="2" s="1"/>
  <c r="G61" i="2" l="1"/>
  <c r="G85" i="2"/>
  <c r="F15" i="2"/>
  <c r="G69" i="2"/>
  <c r="G77" i="2"/>
  <c r="H15" i="2"/>
  <c r="G62" i="2"/>
  <c r="G63" i="2"/>
  <c r="G72" i="2"/>
  <c r="G65" i="2"/>
  <c r="G66" i="2"/>
  <c r="G67" i="2"/>
  <c r="G83" i="2"/>
  <c r="G68" i="2"/>
  <c r="G76" i="2"/>
  <c r="G84" i="2"/>
  <c r="G70" i="2"/>
  <c r="G78" i="2"/>
  <c r="G71" i="2"/>
  <c r="G79" i="2"/>
  <c r="G64" i="2"/>
  <c r="G80" i="2"/>
  <c r="G73" i="2"/>
  <c r="G81" i="2"/>
  <c r="G74" i="2"/>
  <c r="G82" i="2"/>
  <c r="G75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G35" i="2" l="1"/>
  <c r="G45" i="2"/>
  <c r="G47" i="2"/>
  <c r="G43" i="2"/>
  <c r="G44" i="2"/>
  <c r="G29" i="2"/>
  <c r="G38" i="2"/>
  <c r="G31" i="2"/>
  <c r="G26" i="2"/>
  <c r="G34" i="2"/>
  <c r="G42" i="2"/>
  <c r="G27" i="2"/>
  <c r="G28" i="2"/>
  <c r="G36" i="2"/>
  <c r="G37" i="2"/>
  <c r="G30" i="2"/>
  <c r="G46" i="2"/>
  <c r="G39" i="2"/>
  <c r="G32" i="2"/>
  <c r="G40" i="2"/>
  <c r="G48" i="2"/>
  <c r="G25" i="2"/>
  <c r="G33" i="2"/>
  <c r="G41" i="2"/>
  <c r="G49" i="2"/>
  <c r="H18" i="2"/>
  <c r="H19" i="2" s="1"/>
  <c r="F18" i="2"/>
  <c r="F19" i="2" s="1"/>
  <c r="D18" i="2"/>
  <c r="D19" i="2" s="1"/>
  <c r="F20" i="2" l="1"/>
  <c r="H20" i="2"/>
  <c r="G9" i="2"/>
  <c r="F9" i="2"/>
  <c r="D9" i="2"/>
  <c r="C9" i="2"/>
  <c r="G8" i="2"/>
  <c r="F8" i="2"/>
  <c r="D8" i="2"/>
  <c r="C8" i="2"/>
</calcChain>
</file>

<file path=xl/sharedStrings.xml><?xml version="1.0" encoding="utf-8"?>
<sst xmlns="http://schemas.openxmlformats.org/spreadsheetml/2006/main" count="429" uniqueCount="128">
  <si>
    <t>Time (min)</t>
  </si>
  <si>
    <t>Allergic Pre Treatment (n=7)</t>
  </si>
  <si>
    <t>Micelle</t>
    <phoneticPr fontId="0" type="noConversion"/>
  </si>
  <si>
    <t>Diameter (nm)</t>
    <phoneticPr fontId="0" type="noConversion"/>
  </si>
  <si>
    <t>PDI</t>
    <phoneticPr fontId="0" type="noConversion"/>
  </si>
  <si>
    <t>AVG</t>
    <phoneticPr fontId="0" type="noConversion"/>
  </si>
  <si>
    <t>STD</t>
    <phoneticPr fontId="0" type="noConversion"/>
  </si>
  <si>
    <t>NtL-ButM</t>
  </si>
  <si>
    <t>Neg-ButM</t>
  </si>
  <si>
    <t>CMC avg</t>
    <phoneticPr fontId="0" type="noConversion"/>
  </si>
  <si>
    <t>CMC lo</t>
    <phoneticPr fontId="0" type="noConversion"/>
  </si>
  <si>
    <t>CMC hi</t>
    <phoneticPr fontId="0" type="noConversion"/>
  </si>
  <si>
    <t>mg/mL</t>
    <phoneticPr fontId="0" type="noConversion"/>
  </si>
  <si>
    <t>uM</t>
    <phoneticPr fontId="0" type="noConversion"/>
  </si>
  <si>
    <t>delta</t>
    <phoneticPr fontId="0" type="noConversion"/>
  </si>
  <si>
    <t>q</t>
    <phoneticPr fontId="0" type="noConversion"/>
  </si>
  <si>
    <t>I</t>
    <phoneticPr fontId="0" type="noConversion"/>
  </si>
  <si>
    <t>q square</t>
    <phoneticPr fontId="0" type="noConversion"/>
  </si>
  <si>
    <t>ln I</t>
    <phoneticPr fontId="0" type="noConversion"/>
  </si>
  <si>
    <t>fit</t>
    <phoneticPr fontId="0" type="noConversion"/>
  </si>
  <si>
    <t>ln I - fit</t>
    <phoneticPr fontId="0" type="noConversion"/>
  </si>
  <si>
    <t>Rg</t>
    <phoneticPr fontId="0" type="noConversion"/>
  </si>
  <si>
    <t>14.2 nm</t>
    <phoneticPr fontId="0" type="noConversion"/>
  </si>
  <si>
    <t>13.5 nm</t>
    <phoneticPr fontId="0" type="noConversion"/>
  </si>
  <si>
    <t>Time (d)</t>
  </si>
  <si>
    <t>Time (h)</t>
  </si>
  <si>
    <t>NtL-ButM PBS</t>
  </si>
  <si>
    <t>Neg-ButM PBS</t>
  </si>
  <si>
    <t>Time (hours)</t>
  </si>
  <si>
    <t>Naive</t>
  </si>
  <si>
    <t>PBS</t>
  </si>
  <si>
    <t>CsA</t>
  </si>
  <si>
    <t>ButM (High)</t>
  </si>
  <si>
    <t>ButM (Medium)</t>
  </si>
  <si>
    <t>ButM (Low)</t>
  </si>
  <si>
    <t>Fig. 3b</t>
  </si>
  <si>
    <t>Fig. 3d</t>
  </si>
  <si>
    <t>ButM</t>
  </si>
  <si>
    <t>FITC-dextran (ng/ml)</t>
  </si>
  <si>
    <t>min</t>
  </si>
  <si>
    <t>core body temperature drop</t>
  </si>
  <si>
    <t>Post-peanut sensitization</t>
  </si>
  <si>
    <t>Fig. 4d</t>
  </si>
  <si>
    <t>NaBut</t>
  </si>
  <si>
    <t xml:space="preserve">mMCPT-1 </t>
  </si>
  <si>
    <t>ng/mL</t>
  </si>
  <si>
    <t>Histamine</t>
  </si>
  <si>
    <t>PN IgE</t>
  </si>
  <si>
    <t>PN IgG1</t>
  </si>
  <si>
    <t>Fig. 5c</t>
  </si>
  <si>
    <t>qPCR</t>
  </si>
  <si>
    <t>16s Sequencing</t>
  </si>
  <si>
    <t>Fig. 6c</t>
  </si>
  <si>
    <t>Time (days)</t>
  </si>
  <si>
    <t>Standard Transfer</t>
  </si>
  <si>
    <t>Co-transfer</t>
  </si>
  <si>
    <t>Co-transfer + ButM (low)</t>
  </si>
  <si>
    <t>Co-transfer + ButM (mid)</t>
  </si>
  <si>
    <t>Co-transfer + ButM (high)</t>
  </si>
  <si>
    <t>Fig. 6d</t>
  </si>
  <si>
    <t>% body weight change (day 35)</t>
  </si>
  <si>
    <t>% body weight change (day 49)</t>
  </si>
  <si>
    <t>Colon weight per length (g/cm)</t>
  </si>
  <si>
    <t>Fig. 7d</t>
  </si>
  <si>
    <t>Fig. 7c</t>
  </si>
  <si>
    <t>Fig. 7e</t>
  </si>
  <si>
    <t>butyrate content (ug/g)</t>
  </si>
  <si>
    <t>Ileum</t>
  </si>
  <si>
    <t>Stomach</t>
  </si>
  <si>
    <t>Cecum</t>
  </si>
  <si>
    <t>Colon</t>
  </si>
  <si>
    <t>13475.0392*</t>
  </si>
  <si>
    <t>Extended Data Fig. 1c</t>
  </si>
  <si>
    <t>Extended Data Fig. 2c</t>
  </si>
  <si>
    <t>ButM (half dose)</t>
  </si>
  <si>
    <t>Extended Data Fig. 4c</t>
  </si>
  <si>
    <t>Extended Data Fig. 4d</t>
  </si>
  <si>
    <t>Extended Data  Fig. 4e</t>
  </si>
  <si>
    <t>Extended Data  Fig. 4h</t>
  </si>
  <si>
    <t>Extended Data  Fig. 4g</t>
  </si>
  <si>
    <t>Extended Data  Fig. 4f</t>
  </si>
  <si>
    <t>Extended Data Fig. 6b</t>
  </si>
  <si>
    <t>Extended Data Fig. 6d</t>
  </si>
  <si>
    <t>Extended Data Fig. 6f</t>
  </si>
  <si>
    <t>Extended Data Fig. 6c</t>
  </si>
  <si>
    <t>Extended Data Fig. 6e</t>
  </si>
  <si>
    <t>Extended Data Fig. 6g</t>
  </si>
  <si>
    <t>Spleen</t>
  </si>
  <si>
    <t>%Foxp3+CD25+ (of CD4+ T cells)</t>
  </si>
  <si>
    <t>Total# of Foxp3+CD25+ CD4+ T cells</t>
  </si>
  <si>
    <t>ileum-LNs</t>
  </si>
  <si>
    <t>colon-LNs</t>
  </si>
  <si>
    <t>Extended Data Fig. 7a</t>
  </si>
  <si>
    <t>CD86 gMFI of CD11c high cells</t>
  </si>
  <si>
    <t>% CD86+ (of CD11c high cells)</t>
  </si>
  <si>
    <t>MHCII gMFI of CD11c high cells</t>
  </si>
  <si>
    <t>% MHCII (of CD11c high cells)</t>
  </si>
  <si>
    <t>CD86 gMFI of CD11b+F4/80+ cells</t>
  </si>
  <si>
    <t>% CD86+ (of CD11b+F4/80+ cells)</t>
  </si>
  <si>
    <t>MHCII gMFI of CD11b+F4/80+ cells</t>
  </si>
  <si>
    <t>% MHCII (of CD11b+F4/80+ cells)</t>
  </si>
  <si>
    <t>CD86 gMFI of CD11b+CD11c- cells</t>
  </si>
  <si>
    <t>% CD86+ (of CD11b+CD11c- cells)</t>
  </si>
  <si>
    <t>MHCII gMFI of CD11b+CD11c- cells</t>
  </si>
  <si>
    <t>% MHCII (of CD11b+CD11c- cells)</t>
  </si>
  <si>
    <t>Extended Data Fig. 7b</t>
  </si>
  <si>
    <t>Ileum-LNs</t>
  </si>
  <si>
    <t>Zeta-potential (mV)</t>
  </si>
  <si>
    <t>Fig 2d</t>
  </si>
  <si>
    <t>Fig. 3a</t>
  </si>
  <si>
    <t>Fig. 3c</t>
  </si>
  <si>
    <t>Fig. 3e</t>
  </si>
  <si>
    <t>Fig. 4b</t>
  </si>
  <si>
    <t>Fig.5d</t>
  </si>
  <si>
    <t>Fig. 5e</t>
  </si>
  <si>
    <t>Fig. 5f</t>
  </si>
  <si>
    <t>Fig. 5g</t>
  </si>
  <si>
    <t>Fig. 5h</t>
  </si>
  <si>
    <t>Fig. 5i</t>
  </si>
  <si>
    <t>Fig. 5j</t>
  </si>
  <si>
    <t>Fig. 5k</t>
  </si>
  <si>
    <t>Fig. 5l</t>
  </si>
  <si>
    <t>Fig. 5m</t>
  </si>
  <si>
    <t>Fig. 7f</t>
  </si>
  <si>
    <t>Fig. 8b</t>
  </si>
  <si>
    <t>Fig. 8c</t>
  </si>
  <si>
    <t>Fig. 8d</t>
  </si>
  <si>
    <t>Fig. 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</si>
</sst>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3"/>
      <color rgb="FF0000FF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i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317500</xdr:colOff>
      <xdr:row>23</xdr:row>
      <xdr:rowOff>114300</xdr:rowOff>
    </xdr:from>
    <xdr:to>
      <xdr:col>11</xdr:col>
      <xdr:colOff>751649</xdr:colOff>
      <xdr:row>40</xdr:row>
      <xdr:rowOff>190500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F08B4E6A-DEFD-0143-A2A5-CAACA9D86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5500" y="4787900"/>
          <a:ext cx="3736149" cy="35306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41</xdr:row>
      <xdr:rowOff>50800</xdr:rowOff>
    </xdr:from>
    <xdr:to>
      <xdr:col>11</xdr:col>
      <xdr:colOff>752201</xdr:colOff>
      <xdr:row>57</xdr:row>
      <xdr:rowOff>50800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CCAD6673-729C-C64C-81A5-2EC3CEBBB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7400" y="8382000"/>
          <a:ext cx="3774801" cy="3251200"/>
        </a:xfrm>
        <a:prstGeom prst="rect">
          <a:avLst/>
        </a:prstGeom>
      </xdr:spPr>
    </xdr:pic>
    <xdr:clientData/>
  </xdr:twoCellAnchor>
  <xdr:twoCellAnchor editAs="oneCell">
    <xdr:from>
      <xdr:col>7</xdr:col>
      <xdr:colOff>165100</xdr:colOff>
      <xdr:row>60</xdr:row>
      <xdr:rowOff>0</xdr:rowOff>
    </xdr:from>
    <xdr:to>
      <xdr:col>11</xdr:col>
      <xdr:colOff>787400</xdr:colOff>
      <xdr:row>78</xdr:row>
      <xdr:rowOff>101600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B8B5EFDB-676C-7D4D-9263-AA0C12373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23100" y="12192000"/>
          <a:ext cx="3924300" cy="3759200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</xdr:colOff>
      <xdr:row>79</xdr:row>
      <xdr:rowOff>50800</xdr:rowOff>
    </xdr:from>
    <xdr:to>
      <xdr:col>11</xdr:col>
      <xdr:colOff>647700</xdr:colOff>
      <xdr:row>95</xdr:row>
      <xdr:rowOff>190500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E615683D-AF95-444F-A585-86D1BC963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70700" y="16103600"/>
          <a:ext cx="3937000" cy="339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5"/>
  <sheetViews>
    <sheetView tabSelected="1" workbookViewId="0">
      <selection activeCell="H83" sqref="H83"/>
    </sheetView>
  </sheetViews>
  <sheetFormatPr defaultColWidth="10.875" defaultRowHeight="15" x14ac:dyDescent="0.2"/>
  <cols>
    <col min="1" max="1" width="10.875" style="3"/>
    <col min="2" max="2" width="11" style="3" bestFit="1" customWidth="1"/>
    <col min="3" max="3" width="14.625" style="3" customWidth="1"/>
    <col min="4" max="4" width="14.125" style="3" bestFit="1" customWidth="1"/>
    <col min="5" max="5" width="11" style="3" bestFit="1" customWidth="1"/>
    <col min="6" max="6" width="14.375" style="3" customWidth="1"/>
    <col min="7" max="7" width="14" style="3" customWidth="1"/>
    <col min="8" max="16384" width="10.875" style="3"/>
  </cols>
  <sheetData>
    <row r="2" spans="1:14" ht="15.75" x14ac:dyDescent="0.25">
      <c r="A2" s="4" t="s">
        <v>108</v>
      </c>
    </row>
    <row r="3" spans="1:14" ht="15.95" x14ac:dyDescent="0.2">
      <c r="B3" s="3" t="s">
        <v>2</v>
      </c>
      <c r="C3" s="3" t="s">
        <v>3</v>
      </c>
      <c r="D3" s="3" t="s">
        <v>4</v>
      </c>
      <c r="F3" s="3" t="s">
        <v>2</v>
      </c>
      <c r="G3" s="3" t="s">
        <v>3</v>
      </c>
      <c r="H3" s="3" t="s">
        <v>4</v>
      </c>
      <c r="J3" s="3" t="s">
        <v>2</v>
      </c>
      <c r="K3" s="3" t="s">
        <v>107</v>
      </c>
      <c r="M3" s="3" t="s">
        <v>2</v>
      </c>
      <c r="N3" s="3" t="s">
        <v>107</v>
      </c>
    </row>
    <row r="4" spans="1:14" ht="15.95" x14ac:dyDescent="0.2">
      <c r="B4" s="3" t="s">
        <v>7</v>
      </c>
      <c r="C4" s="3">
        <v>44.97</v>
      </c>
      <c r="D4" s="3">
        <v>9.1999999999999998E-2</v>
      </c>
      <c r="F4" s="3" t="s">
        <v>8</v>
      </c>
      <c r="G4" s="3">
        <v>41.52</v>
      </c>
      <c r="H4" s="3">
        <v>0.126</v>
      </c>
      <c r="J4" s="3" t="s">
        <v>7</v>
      </c>
      <c r="K4" s="3">
        <v>0.193</v>
      </c>
      <c r="M4" s="3" t="s">
        <v>8</v>
      </c>
      <c r="N4" s="3">
        <v>-28.9</v>
      </c>
    </row>
    <row r="5" spans="1:14" ht="15.95" x14ac:dyDescent="0.2">
      <c r="B5" s="3" t="s">
        <v>7</v>
      </c>
      <c r="C5" s="3">
        <v>43.72</v>
      </c>
      <c r="D5" s="3">
        <v>5.8000000000000003E-2</v>
      </c>
      <c r="F5" s="3" t="s">
        <v>8</v>
      </c>
      <c r="G5" s="3">
        <v>39.869999999999997</v>
      </c>
      <c r="H5" s="3">
        <v>8.4000000000000005E-2</v>
      </c>
      <c r="J5" s="3" t="s">
        <v>7</v>
      </c>
      <c r="K5" s="3">
        <v>-0.76600000000000001</v>
      </c>
      <c r="M5" s="3" t="s">
        <v>8</v>
      </c>
      <c r="N5" s="3">
        <v>-32.6</v>
      </c>
    </row>
    <row r="6" spans="1:14" ht="15.95" x14ac:dyDescent="0.2">
      <c r="B6" s="3" t="s">
        <v>7</v>
      </c>
      <c r="C6" s="3">
        <v>45.35</v>
      </c>
      <c r="D6" s="3">
        <v>5.2999999999999999E-2</v>
      </c>
      <c r="F6" s="3" t="s">
        <v>8</v>
      </c>
      <c r="G6" s="3">
        <v>38.24</v>
      </c>
      <c r="H6" s="3">
        <v>7.9000000000000001E-2</v>
      </c>
      <c r="J6" s="3" t="s">
        <v>7</v>
      </c>
      <c r="K6" s="3">
        <v>-0.44500000000000001</v>
      </c>
      <c r="M6" s="3" t="s">
        <v>8</v>
      </c>
      <c r="N6" s="3">
        <v>-33</v>
      </c>
    </row>
    <row r="8" spans="1:14" ht="15.95" x14ac:dyDescent="0.2">
      <c r="B8" s="3" t="s">
        <v>5</v>
      </c>
      <c r="C8" s="3">
        <f>AVERAGE(C4:C6)</f>
        <v>44.68</v>
      </c>
      <c r="D8" s="3">
        <f t="shared" ref="D8" si="0">AVERAGE(D4:D6)</f>
        <v>6.7666666666666667E-2</v>
      </c>
      <c r="F8" s="3">
        <f>AVERAGE(G4:G6)</f>
        <v>39.876666666666665</v>
      </c>
      <c r="G8" s="3">
        <f>AVERAGE(H4:H6)</f>
        <v>9.633333333333334E-2</v>
      </c>
      <c r="J8" s="3" t="s">
        <v>5</v>
      </c>
      <c r="K8" s="3">
        <f>AVERAGE(K4:K6)</f>
        <v>-0.33933333333333332</v>
      </c>
      <c r="M8" s="3" t="s">
        <v>5</v>
      </c>
      <c r="N8" s="3">
        <f>AVERAGE(N4:N6)</f>
        <v>-31.5</v>
      </c>
    </row>
    <row r="9" spans="1:14" ht="15.95" x14ac:dyDescent="0.2">
      <c r="B9" s="3" t="s">
        <v>6</v>
      </c>
      <c r="C9" s="3">
        <f>STDEV(C4:C6)</f>
        <v>0.85281885532626545</v>
      </c>
      <c r="D9" s="3">
        <f t="shared" ref="D9" si="1">STDEV(D4:D6)</f>
        <v>2.1221058723196039E-2</v>
      </c>
      <c r="F9" s="3">
        <f>STDEV(G4:G6)</f>
        <v>1.6400101625701393</v>
      </c>
      <c r="G9" s="3">
        <f>STDEV(H4:H6)</f>
        <v>2.5813433195399048E-2</v>
      </c>
      <c r="J9" s="3" t="s">
        <v>6</v>
      </c>
      <c r="K9" s="3">
        <f>STDEV(K4:K6)</f>
        <v>0.48815400575364876</v>
      </c>
      <c r="M9" s="3" t="s">
        <v>6</v>
      </c>
      <c r="N9" s="3">
        <f>STDEV(N4:N6)</f>
        <v>2.2605309110914642</v>
      </c>
    </row>
    <row r="12" spans="1:14" ht="15.95" x14ac:dyDescent="0.2">
      <c r="B12" s="3" t="s">
        <v>7</v>
      </c>
      <c r="C12" s="3" t="s">
        <v>9</v>
      </c>
      <c r="E12" s="3" t="s">
        <v>10</v>
      </c>
      <c r="G12" s="3" t="s">
        <v>11</v>
      </c>
    </row>
    <row r="13" spans="1:14" ht="15.95" x14ac:dyDescent="0.2">
      <c r="B13" s="3" t="s">
        <v>12</v>
      </c>
      <c r="C13" s="3">
        <v>-1.48</v>
      </c>
      <c r="D13" s="3">
        <f>10^C13</f>
        <v>3.3113112148259106E-2</v>
      </c>
      <c r="E13" s="3">
        <v>-1.68</v>
      </c>
      <c r="F13" s="3">
        <f>10^E13</f>
        <v>2.0892961308540386E-2</v>
      </c>
      <c r="G13" s="3">
        <v>-1.335</v>
      </c>
      <c r="H13" s="3">
        <f>10^G13</f>
        <v>4.6238102139926025E-2</v>
      </c>
    </row>
    <row r="14" spans="1:14" ht="15.75" x14ac:dyDescent="0.25">
      <c r="B14" s="3" t="s">
        <v>13</v>
      </c>
      <c r="D14" s="4">
        <f>D13/40767*10^6</f>
        <v>0.81225285520786672</v>
      </c>
      <c r="F14" s="3">
        <f>F13/40767*10^6</f>
        <v>0.51249690456841046</v>
      </c>
      <c r="H14" s="3">
        <f>H13/40767*10^6</f>
        <v>1.1342041881896148</v>
      </c>
    </row>
    <row r="15" spans="1:14" ht="15.95" x14ac:dyDescent="0.2">
      <c r="E15" s="3" t="s">
        <v>14</v>
      </c>
      <c r="F15" s="3">
        <f>D14-F14</f>
        <v>0.29975595063945626</v>
      </c>
      <c r="H15" s="3">
        <f>H14-D14</f>
        <v>0.32195133298174805</v>
      </c>
    </row>
    <row r="17" spans="2:10" ht="15.95" x14ac:dyDescent="0.2">
      <c r="B17" s="3" t="s">
        <v>8</v>
      </c>
      <c r="C17" s="3" t="s">
        <v>9</v>
      </c>
      <c r="E17" s="3" t="s">
        <v>10</v>
      </c>
      <c r="G17" s="3" t="s">
        <v>11</v>
      </c>
    </row>
    <row r="18" spans="2:10" ht="15.95" x14ac:dyDescent="0.2">
      <c r="B18" s="3" t="s">
        <v>12</v>
      </c>
      <c r="C18" s="3">
        <v>-0.4743</v>
      </c>
      <c r="D18" s="3">
        <f>10^C18</f>
        <v>0.33550577499889767</v>
      </c>
      <c r="E18" s="3">
        <v>-0.57010000000000005</v>
      </c>
      <c r="F18" s="3">
        <f>10^E18</f>
        <v>0.26909151264809761</v>
      </c>
      <c r="G18" s="3">
        <v>-0.36080000000000001</v>
      </c>
      <c r="H18" s="3">
        <f>10^G18</f>
        <v>0.43571248050308398</v>
      </c>
    </row>
    <row r="19" spans="2:10" ht="15.75" x14ac:dyDescent="0.25">
      <c r="B19" s="3" t="s">
        <v>13</v>
      </c>
      <c r="D19" s="4">
        <f>D18/23923*10^6</f>
        <v>14.02440224883575</v>
      </c>
      <c r="F19" s="3">
        <f>F18/23923*10^6</f>
        <v>11.248234445851171</v>
      </c>
      <c r="H19" s="3">
        <f>H18/23923*10^6</f>
        <v>18.213120449069265</v>
      </c>
    </row>
    <row r="20" spans="2:10" ht="15.95" x14ac:dyDescent="0.2">
      <c r="E20" s="3" t="s">
        <v>14</v>
      </c>
      <c r="F20" s="3">
        <f>D19-F19</f>
        <v>2.7761678029845793</v>
      </c>
      <c r="H20" s="3">
        <f>H19-D19</f>
        <v>4.1887182002335148</v>
      </c>
    </row>
    <row r="23" spans="2:10" ht="15.75" x14ac:dyDescent="0.25">
      <c r="B23" s="4" t="s">
        <v>7</v>
      </c>
      <c r="D23" s="4" t="s">
        <v>21</v>
      </c>
      <c r="E23" s="4" t="s">
        <v>22</v>
      </c>
    </row>
    <row r="24" spans="2:10" ht="15.95" x14ac:dyDescent="0.2">
      <c r="B24" s="3" t="s">
        <v>15</v>
      </c>
      <c r="C24" s="3" t="s">
        <v>16</v>
      </c>
      <c r="D24" s="3" t="s">
        <v>17</v>
      </c>
      <c r="E24" s="3" t="s">
        <v>18</v>
      </c>
      <c r="F24" s="3" t="s">
        <v>19</v>
      </c>
      <c r="G24" s="3" t="s">
        <v>20</v>
      </c>
    </row>
    <row r="25" spans="2:10" ht="15.95" x14ac:dyDescent="0.2">
      <c r="B25" s="3">
        <v>3.2369400000000002E-3</v>
      </c>
      <c r="C25" s="3">
        <v>4175.5</v>
      </c>
      <c r="D25" s="3">
        <f>B25*B25</f>
        <v>1.0477780563600001E-5</v>
      </c>
      <c r="E25" s="3">
        <f t="shared" ref="E25:E49" si="2">LN(C25)</f>
        <v>8.3369893905932848</v>
      </c>
      <c r="F25" s="3">
        <f>-6700.8*D25+8.3873</f>
        <v>8.3170904879994296</v>
      </c>
      <c r="G25" s="3">
        <f>E25-F25</f>
        <v>1.9898902593855183E-2</v>
      </c>
    </row>
    <row r="26" spans="2:10" ht="15.95" x14ac:dyDescent="0.2">
      <c r="B26" s="3">
        <v>3.5085699999999999E-3</v>
      </c>
      <c r="C26" s="3">
        <v>4166</v>
      </c>
      <c r="D26" s="3">
        <f t="shared" ref="D26:D49" si="3">B26*B26</f>
        <v>1.23100634449E-5</v>
      </c>
      <c r="E26" s="3">
        <f t="shared" si="2"/>
        <v>8.334711621820917</v>
      </c>
      <c r="F26" s="3">
        <f t="shared" ref="F26:F49" si="4">-6700.8*D26+8.3873</f>
        <v>8.3048127268684144</v>
      </c>
      <c r="G26" s="3">
        <f t="shared" ref="G26:G49" si="5">E26-F26</f>
        <v>2.989889495250253E-2</v>
      </c>
    </row>
    <row r="27" spans="2:10" ht="15.75" x14ac:dyDescent="0.25">
      <c r="B27" s="3">
        <v>3.7802000000000001E-3</v>
      </c>
      <c r="C27" s="3">
        <v>4058.85</v>
      </c>
      <c r="D27" s="3">
        <f t="shared" si="3"/>
        <v>1.4289912040000001E-5</v>
      </c>
      <c r="E27" s="3">
        <f t="shared" si="2"/>
        <v>8.3086549612410447</v>
      </c>
      <c r="F27" s="3">
        <f t="shared" si="4"/>
        <v>8.291546157402367</v>
      </c>
      <c r="G27" s="3">
        <f t="shared" si="5"/>
        <v>1.7108803838677744E-2</v>
      </c>
      <c r="I27" s="4"/>
      <c r="J27" s="4"/>
    </row>
    <row r="28" spans="2:10" ht="15.95" x14ac:dyDescent="0.2">
      <c r="B28" s="3">
        <v>4.0518300000000002E-3</v>
      </c>
      <c r="C28" s="3">
        <v>3995.95</v>
      </c>
      <c r="D28" s="3">
        <f t="shared" si="3"/>
        <v>1.64173263489E-5</v>
      </c>
      <c r="E28" s="3">
        <f t="shared" si="2"/>
        <v>8.2930366271776492</v>
      </c>
      <c r="F28" s="3">
        <f t="shared" si="4"/>
        <v>8.2772907796012909</v>
      </c>
      <c r="G28" s="3">
        <f t="shared" si="5"/>
        <v>1.5745847576358329E-2</v>
      </c>
    </row>
    <row r="29" spans="2:10" ht="15.95" x14ac:dyDescent="0.2">
      <c r="B29" s="3">
        <v>4.3234600000000003E-3</v>
      </c>
      <c r="C29" s="3">
        <v>3871.3</v>
      </c>
      <c r="D29" s="3">
        <f t="shared" si="3"/>
        <v>1.8692306371600002E-5</v>
      </c>
      <c r="E29" s="3">
        <f t="shared" si="2"/>
        <v>8.2613456469289002</v>
      </c>
      <c r="F29" s="3">
        <f t="shared" si="4"/>
        <v>8.2620465934651826</v>
      </c>
      <c r="G29" s="3">
        <f t="shared" si="5"/>
        <v>-7.0094653628238746E-4</v>
      </c>
    </row>
    <row r="30" spans="2:10" ht="15.95" x14ac:dyDescent="0.2">
      <c r="B30" s="3">
        <v>4.5950799999999997E-3</v>
      </c>
      <c r="C30" s="3">
        <v>3809.31</v>
      </c>
      <c r="D30" s="3">
        <f t="shared" si="3"/>
        <v>2.1114760206399998E-5</v>
      </c>
      <c r="E30" s="3">
        <f t="shared" si="2"/>
        <v>8.2452033493575296</v>
      </c>
      <c r="F30" s="3">
        <f t="shared" si="4"/>
        <v>8.2458142148089539</v>
      </c>
      <c r="G30" s="3">
        <f t="shared" si="5"/>
        <v>-6.1086545142430282E-4</v>
      </c>
    </row>
    <row r="31" spans="2:10" ht="15.95" x14ac:dyDescent="0.2">
      <c r="B31" s="3">
        <v>4.8667099999999998E-3</v>
      </c>
      <c r="C31" s="3">
        <v>3752.65</v>
      </c>
      <c r="D31" s="3">
        <f t="shared" si="3"/>
        <v>2.3684866224099999E-5</v>
      </c>
      <c r="E31" s="3">
        <f t="shared" si="2"/>
        <v>8.2302175360598024</v>
      </c>
      <c r="F31" s="3">
        <f t="shared" si="4"/>
        <v>8.2285924484055499</v>
      </c>
      <c r="G31" s="3">
        <f t="shared" si="5"/>
        <v>1.6250876542525106E-3</v>
      </c>
    </row>
    <row r="32" spans="2:10" ht="15.95" x14ac:dyDescent="0.2">
      <c r="B32" s="3">
        <v>5.1383399999999999E-3</v>
      </c>
      <c r="C32" s="3">
        <v>3657.98</v>
      </c>
      <c r="D32" s="3">
        <f t="shared" si="3"/>
        <v>2.6402537955600001E-5</v>
      </c>
      <c r="E32" s="3">
        <f t="shared" si="2"/>
        <v>8.2046663614673019</v>
      </c>
      <c r="F32" s="3">
        <f t="shared" si="4"/>
        <v>8.2103818736671155</v>
      </c>
      <c r="G32" s="3">
        <f t="shared" si="5"/>
        <v>-5.7155121998135883E-3</v>
      </c>
    </row>
    <row r="33" spans="2:7" ht="15.95" x14ac:dyDescent="0.2">
      <c r="B33" s="3">
        <v>5.4099700000000001E-3</v>
      </c>
      <c r="C33" s="3">
        <v>3545.13</v>
      </c>
      <c r="D33" s="3">
        <f t="shared" si="3"/>
        <v>2.9267775400900002E-5</v>
      </c>
      <c r="E33" s="3">
        <f t="shared" si="2"/>
        <v>8.1733301096619737</v>
      </c>
      <c r="F33" s="3">
        <f t="shared" si="4"/>
        <v>8.1911824905936488</v>
      </c>
      <c r="G33" s="3">
        <f t="shared" si="5"/>
        <v>-1.7852380931675071E-2</v>
      </c>
    </row>
    <row r="34" spans="2:7" ht="15.95" x14ac:dyDescent="0.2">
      <c r="B34" s="3">
        <v>5.6816000000000002E-3</v>
      </c>
      <c r="C34" s="3">
        <v>3470.86</v>
      </c>
      <c r="D34" s="3">
        <f t="shared" si="3"/>
        <v>3.2280578560000001E-5</v>
      </c>
      <c r="E34" s="3">
        <f t="shared" si="2"/>
        <v>8.1521576808507028</v>
      </c>
      <c r="F34" s="3">
        <f t="shared" si="4"/>
        <v>8.1709942991851516</v>
      </c>
      <c r="G34" s="3">
        <f t="shared" si="5"/>
        <v>-1.8836618334448829E-2</v>
      </c>
    </row>
    <row r="35" spans="2:7" ht="15.95" x14ac:dyDescent="0.2">
      <c r="B35" s="3">
        <v>5.9532200000000004E-3</v>
      </c>
      <c r="C35" s="3">
        <v>3424.85</v>
      </c>
      <c r="D35" s="3">
        <f t="shared" si="3"/>
        <v>3.5440828368400004E-5</v>
      </c>
      <c r="E35" s="3">
        <f t="shared" si="2"/>
        <v>8.1388129541168315</v>
      </c>
      <c r="F35" s="3">
        <f t="shared" si="4"/>
        <v>8.1498180972690246</v>
      </c>
      <c r="G35" s="3">
        <f t="shared" si="5"/>
        <v>-1.1005143152193142E-2</v>
      </c>
    </row>
    <row r="36" spans="2:7" ht="15.95" x14ac:dyDescent="0.2">
      <c r="B36" s="3">
        <v>6.2248499999999997E-3</v>
      </c>
      <c r="C36" s="3">
        <v>3347.06</v>
      </c>
      <c r="D36" s="3">
        <f t="shared" si="3"/>
        <v>3.8748757522499998E-5</v>
      </c>
      <c r="E36" s="3">
        <f t="shared" si="2"/>
        <v>8.1158376275519934</v>
      </c>
      <c r="F36" s="3">
        <f t="shared" si="4"/>
        <v>8.1276523255932318</v>
      </c>
      <c r="G36" s="3">
        <f t="shared" si="5"/>
        <v>-1.1814698041238358E-2</v>
      </c>
    </row>
    <row r="37" spans="2:7" ht="15.95" x14ac:dyDescent="0.2">
      <c r="B37" s="3">
        <v>6.4964799999999998E-3</v>
      </c>
      <c r="C37" s="3">
        <v>3256.5</v>
      </c>
      <c r="D37" s="3">
        <f t="shared" si="3"/>
        <v>4.22042523904E-5</v>
      </c>
      <c r="E37" s="3">
        <f t="shared" si="2"/>
        <v>8.0884082779864563</v>
      </c>
      <c r="F37" s="3">
        <f t="shared" si="4"/>
        <v>8.1044977455824068</v>
      </c>
      <c r="G37" s="3">
        <f t="shared" si="5"/>
        <v>-1.6089467595950424E-2</v>
      </c>
    </row>
    <row r="38" spans="2:7" ht="15.95" x14ac:dyDescent="0.2">
      <c r="B38" s="3">
        <v>6.7681099999999999E-3</v>
      </c>
      <c r="C38" s="3">
        <v>3176.08</v>
      </c>
      <c r="D38" s="3">
        <f t="shared" si="3"/>
        <v>4.5807312972100002E-5</v>
      </c>
      <c r="E38" s="3">
        <f t="shared" si="2"/>
        <v>8.0634030109666668</v>
      </c>
      <c r="F38" s="3">
        <f t="shared" si="4"/>
        <v>8.0803543572365513</v>
      </c>
      <c r="G38" s="3">
        <f t="shared" si="5"/>
        <v>-1.6951346269884482E-2</v>
      </c>
    </row>
    <row r="39" spans="2:7" ht="15.95" x14ac:dyDescent="0.2">
      <c r="B39" s="3">
        <v>7.0397300000000001E-3</v>
      </c>
      <c r="C39" s="3">
        <v>3121.28</v>
      </c>
      <c r="D39" s="3">
        <f t="shared" si="3"/>
        <v>4.9557798472900002E-5</v>
      </c>
      <c r="E39" s="3">
        <f t="shared" si="2"/>
        <v>8.0459984530816335</v>
      </c>
      <c r="F39" s="3">
        <f t="shared" si="4"/>
        <v>8.0552231039927911</v>
      </c>
      <c r="G39" s="3">
        <f t="shared" si="5"/>
        <v>-9.2246509111575392E-3</v>
      </c>
    </row>
    <row r="40" spans="2:7" x14ac:dyDescent="0.2">
      <c r="B40" s="3">
        <v>7.3113600000000003E-3</v>
      </c>
      <c r="C40" s="3">
        <v>3040.94</v>
      </c>
      <c r="D40" s="3">
        <f t="shared" si="3"/>
        <v>5.3455985049600003E-5</v>
      </c>
      <c r="E40" s="3">
        <f t="shared" si="2"/>
        <v>8.01992195713086</v>
      </c>
      <c r="F40" s="3">
        <f t="shared" si="4"/>
        <v>8.0291021353796399</v>
      </c>
      <c r="G40" s="3">
        <f t="shared" si="5"/>
        <v>-9.1801782487799244E-3</v>
      </c>
    </row>
    <row r="41" spans="2:7" x14ac:dyDescent="0.2">
      <c r="B41" s="3">
        <v>7.5829900000000004E-3</v>
      </c>
      <c r="C41" s="3">
        <v>2960.32</v>
      </c>
      <c r="D41" s="3">
        <f t="shared" si="3"/>
        <v>5.7501737340100005E-5</v>
      </c>
      <c r="E41" s="3">
        <f t="shared" si="2"/>
        <v>7.9930526495829541</v>
      </c>
      <c r="F41" s="3">
        <f t="shared" si="4"/>
        <v>8.0019923584314583</v>
      </c>
      <c r="G41" s="3">
        <f t="shared" si="5"/>
        <v>-8.9397088485041465E-3</v>
      </c>
    </row>
    <row r="42" spans="2:7" x14ac:dyDescent="0.2">
      <c r="B42" s="3">
        <v>7.8546199999999997E-3</v>
      </c>
      <c r="C42" s="3">
        <v>2885.73</v>
      </c>
      <c r="D42" s="3">
        <f t="shared" si="3"/>
        <v>6.16950553444E-5</v>
      </c>
      <c r="E42" s="3">
        <f t="shared" si="2"/>
        <v>7.9675331798637101</v>
      </c>
      <c r="F42" s="3">
        <f t="shared" si="4"/>
        <v>7.9738937731482444</v>
      </c>
      <c r="G42" s="3">
        <f t="shared" si="5"/>
        <v>-6.3605932845343105E-3</v>
      </c>
    </row>
    <row r="43" spans="2:7" x14ac:dyDescent="0.2">
      <c r="B43" s="3">
        <v>8.1262499999999998E-3</v>
      </c>
      <c r="C43" s="3">
        <v>2813.03</v>
      </c>
      <c r="D43" s="3">
        <f t="shared" si="3"/>
        <v>6.6035939062500002E-5</v>
      </c>
      <c r="E43" s="3">
        <f t="shared" si="2"/>
        <v>7.9420174732036957</v>
      </c>
      <c r="F43" s="3">
        <f t="shared" si="4"/>
        <v>7.9448063795300001</v>
      </c>
      <c r="G43" s="3">
        <f t="shared" si="5"/>
        <v>-2.7889063263044633E-3</v>
      </c>
    </row>
    <row r="44" spans="2:7" x14ac:dyDescent="0.2">
      <c r="B44" s="3">
        <v>8.39787E-3</v>
      </c>
      <c r="C44" s="3">
        <v>2749.15</v>
      </c>
      <c r="D44" s="3">
        <f t="shared" si="3"/>
        <v>7.0524220536899999E-5</v>
      </c>
      <c r="E44" s="3">
        <f t="shared" si="2"/>
        <v>7.9190470519730853</v>
      </c>
      <c r="F44" s="3">
        <f t="shared" si="4"/>
        <v>7.9147313030263406</v>
      </c>
      <c r="G44" s="3">
        <f t="shared" si="5"/>
        <v>4.3157489467446908E-3</v>
      </c>
    </row>
    <row r="45" spans="2:7" x14ac:dyDescent="0.2">
      <c r="B45" s="3">
        <v>8.6695000000000001E-3</v>
      </c>
      <c r="C45" s="3">
        <v>2665.25</v>
      </c>
      <c r="D45" s="3">
        <f t="shared" si="3"/>
        <v>7.5160230250000007E-5</v>
      </c>
      <c r="E45" s="3">
        <f t="shared" si="2"/>
        <v>7.8880531408305847</v>
      </c>
      <c r="F45" s="3">
        <f t="shared" si="4"/>
        <v>7.8836663291407998</v>
      </c>
      <c r="G45" s="3">
        <f t="shared" si="5"/>
        <v>4.3868116897849418E-3</v>
      </c>
    </row>
    <row r="46" spans="2:7" x14ac:dyDescent="0.2">
      <c r="B46" s="3">
        <v>8.9411300000000003E-3</v>
      </c>
      <c r="C46" s="3">
        <v>2577.0300000000002</v>
      </c>
      <c r="D46" s="3">
        <f t="shared" si="3"/>
        <v>7.9943805676900009E-5</v>
      </c>
      <c r="E46" s="3">
        <f t="shared" si="2"/>
        <v>7.854392852028143</v>
      </c>
      <c r="F46" s="3">
        <f t="shared" si="4"/>
        <v>7.8516125469202285</v>
      </c>
      <c r="G46" s="3">
        <f t="shared" si="5"/>
        <v>2.7803051079144936E-3</v>
      </c>
    </row>
    <row r="47" spans="2:7" x14ac:dyDescent="0.2">
      <c r="B47" s="3">
        <v>9.2127600000000004E-3</v>
      </c>
      <c r="C47" s="3">
        <v>2497.94</v>
      </c>
      <c r="D47" s="3">
        <f t="shared" si="3"/>
        <v>8.4874946817600004E-5</v>
      </c>
      <c r="E47" s="3">
        <f t="shared" si="2"/>
        <v>7.8232216711816847</v>
      </c>
      <c r="F47" s="3">
        <f t="shared" si="4"/>
        <v>7.8185699563646258</v>
      </c>
      <c r="G47" s="3">
        <f t="shared" si="5"/>
        <v>4.6517148170588385E-3</v>
      </c>
    </row>
    <row r="48" spans="2:7" x14ac:dyDescent="0.2">
      <c r="B48" s="3">
        <v>9.4843900000000005E-3</v>
      </c>
      <c r="C48" s="3">
        <v>2429.61</v>
      </c>
      <c r="D48" s="3">
        <f t="shared" si="3"/>
        <v>8.9953653672100007E-5</v>
      </c>
      <c r="E48" s="3">
        <f t="shared" si="2"/>
        <v>7.7954860296269208</v>
      </c>
      <c r="F48" s="3">
        <f t="shared" si="4"/>
        <v>7.7845385574739918</v>
      </c>
      <c r="G48" s="3">
        <f t="shared" si="5"/>
        <v>1.0947472152929016E-2</v>
      </c>
    </row>
    <row r="49" spans="2:7" x14ac:dyDescent="0.2">
      <c r="B49" s="3">
        <v>9.7560100000000007E-3</v>
      </c>
      <c r="C49" s="3">
        <v>2375.79</v>
      </c>
      <c r="D49" s="3">
        <f t="shared" si="3"/>
        <v>9.5179731120100013E-5</v>
      </c>
      <c r="E49" s="3">
        <f t="shared" si="2"/>
        <v>7.7730852927380703</v>
      </c>
      <c r="F49" s="3">
        <f t="shared" si="4"/>
        <v>7.7495196577104339</v>
      </c>
      <c r="G49" s="3">
        <f t="shared" si="5"/>
        <v>2.3565635027636311E-2</v>
      </c>
    </row>
    <row r="59" spans="2:7" ht="15.75" x14ac:dyDescent="0.25">
      <c r="B59" s="4" t="s">
        <v>8</v>
      </c>
      <c r="D59" s="4" t="s">
        <v>21</v>
      </c>
      <c r="E59" s="4" t="s">
        <v>23</v>
      </c>
    </row>
    <row r="60" spans="2:7" x14ac:dyDescent="0.2">
      <c r="B60" s="3" t="s">
        <v>15</v>
      </c>
      <c r="C60" s="3" t="s">
        <v>16</v>
      </c>
      <c r="D60" s="3" t="s">
        <v>17</v>
      </c>
      <c r="E60" s="3" t="s">
        <v>18</v>
      </c>
      <c r="F60" s="3" t="s">
        <v>19</v>
      </c>
      <c r="G60" s="3" t="s">
        <v>20</v>
      </c>
    </row>
    <row r="61" spans="2:7" x14ac:dyDescent="0.2">
      <c r="B61" s="3">
        <v>3.2369400000000002E-3</v>
      </c>
      <c r="C61" s="3">
        <v>4534.2</v>
      </c>
      <c r="D61" s="3">
        <f>B61*B61</f>
        <v>1.0477780563600001E-5</v>
      </c>
      <c r="E61" s="3">
        <f t="shared" ref="E61:E85" si="6">LN(C61)</f>
        <v>8.4194039412547284</v>
      </c>
      <c r="F61" s="3">
        <f>-6061.4*D61+8.5047</f>
        <v>8.4411899808917941</v>
      </c>
      <c r="G61" s="3">
        <f t="shared" ref="G61:G85" si="7">E61-F61</f>
        <v>-2.1786039637065713E-2</v>
      </c>
    </row>
    <row r="62" spans="2:7" x14ac:dyDescent="0.2">
      <c r="B62" s="3">
        <v>3.5085699999999999E-3</v>
      </c>
      <c r="C62" s="3">
        <v>4408.6000000000004</v>
      </c>
      <c r="D62" s="3">
        <f t="shared" ref="D62:D85" si="8">B62*B62</f>
        <v>1.23100634449E-5</v>
      </c>
      <c r="E62" s="3">
        <f t="shared" si="6"/>
        <v>8.391312457722238</v>
      </c>
      <c r="F62" s="3">
        <f t="shared" ref="F62:F85" si="9">-6061.4*D62+8.5047</f>
        <v>8.4300837814350835</v>
      </c>
      <c r="G62" s="3">
        <f t="shared" si="7"/>
        <v>-3.8771323712845529E-2</v>
      </c>
    </row>
    <row r="63" spans="2:7" x14ac:dyDescent="0.2">
      <c r="B63" s="3">
        <v>3.7802000000000001E-3</v>
      </c>
      <c r="C63" s="3">
        <v>4542</v>
      </c>
      <c r="D63" s="3">
        <f t="shared" si="8"/>
        <v>1.4289912040000001E-5</v>
      </c>
      <c r="E63" s="3">
        <f t="shared" si="6"/>
        <v>8.421122722665503</v>
      </c>
      <c r="F63" s="3">
        <f t="shared" si="9"/>
        <v>8.4180831271607435</v>
      </c>
      <c r="G63" s="3">
        <f t="shared" si="7"/>
        <v>3.039595504759518E-3</v>
      </c>
    </row>
    <row r="64" spans="2:7" x14ac:dyDescent="0.2">
      <c r="B64" s="3">
        <v>4.0518300000000002E-3</v>
      </c>
      <c r="C64" s="3">
        <v>4425.55</v>
      </c>
      <c r="D64" s="3">
        <f t="shared" si="8"/>
        <v>1.64173263489E-5</v>
      </c>
      <c r="E64" s="3">
        <f t="shared" si="6"/>
        <v>8.3951498435035088</v>
      </c>
      <c r="F64" s="3">
        <f t="shared" si="9"/>
        <v>8.4051880180687775</v>
      </c>
      <c r="G64" s="3">
        <f t="shared" si="7"/>
        <v>-1.0038174565268676E-2</v>
      </c>
    </row>
    <row r="65" spans="2:7" x14ac:dyDescent="0.2">
      <c r="B65" s="3">
        <v>4.3234600000000003E-3</v>
      </c>
      <c r="C65" s="3">
        <v>4332.43</v>
      </c>
      <c r="D65" s="3">
        <f t="shared" si="8"/>
        <v>1.8692306371600002E-5</v>
      </c>
      <c r="E65" s="3">
        <f t="shared" si="6"/>
        <v>8.3738838645059754</v>
      </c>
      <c r="F65" s="3">
        <f t="shared" si="9"/>
        <v>8.3913984541591837</v>
      </c>
      <c r="G65" s="3">
        <f t="shared" si="7"/>
        <v>-1.751458965320829E-2</v>
      </c>
    </row>
    <row r="66" spans="2:7" x14ac:dyDescent="0.2">
      <c r="B66" s="3">
        <v>4.5950799999999997E-3</v>
      </c>
      <c r="C66" s="3">
        <v>4351.79</v>
      </c>
      <c r="D66" s="3">
        <f t="shared" si="8"/>
        <v>2.1114760206399998E-5</v>
      </c>
      <c r="E66" s="3">
        <f t="shared" si="6"/>
        <v>8.3783425336950614</v>
      </c>
      <c r="F66" s="3">
        <f t="shared" si="9"/>
        <v>8.376714992484926</v>
      </c>
      <c r="G66" s="3">
        <f t="shared" si="7"/>
        <v>1.6275412101354192E-3</v>
      </c>
    </row>
    <row r="67" spans="2:7" x14ac:dyDescent="0.2">
      <c r="B67" s="3">
        <v>4.8667099999999998E-3</v>
      </c>
      <c r="C67" s="3">
        <v>4288.93</v>
      </c>
      <c r="D67" s="3">
        <f t="shared" si="8"/>
        <v>2.3684866224099999E-5</v>
      </c>
      <c r="E67" s="3">
        <f t="shared" si="6"/>
        <v>8.3637925635629902</v>
      </c>
      <c r="F67" s="3">
        <f t="shared" si="9"/>
        <v>8.3611365518692402</v>
      </c>
      <c r="G67" s="3">
        <f t="shared" si="7"/>
        <v>2.65601169374996E-3</v>
      </c>
    </row>
    <row r="68" spans="2:7" x14ac:dyDescent="0.2">
      <c r="B68" s="3">
        <v>5.1383399999999999E-3</v>
      </c>
      <c r="C68" s="3">
        <v>4242.2700000000004</v>
      </c>
      <c r="D68" s="3">
        <f t="shared" si="8"/>
        <v>2.6402537955600001E-5</v>
      </c>
      <c r="E68" s="3">
        <f t="shared" si="6"/>
        <v>8.3528537823211675</v>
      </c>
      <c r="F68" s="3">
        <f t="shared" si="9"/>
        <v>8.3446636564359267</v>
      </c>
      <c r="G68" s="3">
        <f t="shared" si="7"/>
        <v>8.1901258852408176E-3</v>
      </c>
    </row>
    <row r="69" spans="2:7" x14ac:dyDescent="0.2">
      <c r="B69" s="3">
        <v>5.4099700000000001E-3</v>
      </c>
      <c r="C69" s="3">
        <v>4179.3900000000003</v>
      </c>
      <c r="D69" s="3">
        <f t="shared" si="8"/>
        <v>2.9267775400900002E-5</v>
      </c>
      <c r="E69" s="3">
        <f t="shared" si="6"/>
        <v>8.3379205818551902</v>
      </c>
      <c r="F69" s="3">
        <f t="shared" si="9"/>
        <v>8.3272963061849836</v>
      </c>
      <c r="G69" s="3">
        <f t="shared" si="7"/>
        <v>1.0624275670206629E-2</v>
      </c>
    </row>
    <row r="70" spans="2:7" x14ac:dyDescent="0.2">
      <c r="B70" s="3">
        <v>5.6816000000000002E-3</v>
      </c>
      <c r="C70" s="3">
        <v>4133.54</v>
      </c>
      <c r="D70" s="3">
        <f t="shared" si="8"/>
        <v>3.2280578560000001E-5</v>
      </c>
      <c r="E70" s="3">
        <f t="shared" si="6"/>
        <v>8.3268894616750604</v>
      </c>
      <c r="F70" s="3">
        <f t="shared" si="9"/>
        <v>8.3090345011164164</v>
      </c>
      <c r="G70" s="3">
        <f t="shared" si="7"/>
        <v>1.7854960558643995E-2</v>
      </c>
    </row>
    <row r="71" spans="2:7" x14ac:dyDescent="0.2">
      <c r="B71" s="3">
        <v>5.9532200000000004E-3</v>
      </c>
      <c r="C71" s="3">
        <v>4039.08</v>
      </c>
      <c r="D71" s="3">
        <f t="shared" si="8"/>
        <v>3.5440828368400004E-5</v>
      </c>
      <c r="E71" s="3">
        <f t="shared" si="6"/>
        <v>8.3037722222501511</v>
      </c>
      <c r="F71" s="3">
        <f t="shared" si="9"/>
        <v>8.28987896292778</v>
      </c>
      <c r="G71" s="3">
        <f t="shared" si="7"/>
        <v>1.3893259322371065E-2</v>
      </c>
    </row>
    <row r="72" spans="2:7" x14ac:dyDescent="0.2">
      <c r="B72" s="3">
        <v>6.2248499999999997E-3</v>
      </c>
      <c r="C72" s="3">
        <v>3964.35</v>
      </c>
      <c r="D72" s="3">
        <f t="shared" si="8"/>
        <v>3.8748757522499998E-5</v>
      </c>
      <c r="E72" s="3">
        <f t="shared" si="6"/>
        <v>8.2850971862040019</v>
      </c>
      <c r="F72" s="3">
        <f t="shared" si="9"/>
        <v>8.269828281153119</v>
      </c>
      <c r="G72" s="3">
        <f t="shared" si="7"/>
        <v>1.5268905050882964E-2</v>
      </c>
    </row>
    <row r="73" spans="2:7" x14ac:dyDescent="0.2">
      <c r="B73" s="3">
        <v>6.4964799999999998E-3</v>
      </c>
      <c r="C73" s="3">
        <v>3876.61</v>
      </c>
      <c r="D73" s="3">
        <f t="shared" si="8"/>
        <v>4.22042523904E-5</v>
      </c>
      <c r="E73" s="3">
        <f t="shared" si="6"/>
        <v>8.2627163393688914</v>
      </c>
      <c r="F73" s="3">
        <f t="shared" si="9"/>
        <v>8.2488831445608284</v>
      </c>
      <c r="G73" s="3">
        <f t="shared" si="7"/>
        <v>1.3833194808062999E-2</v>
      </c>
    </row>
    <row r="74" spans="2:7" x14ac:dyDescent="0.2">
      <c r="B74" s="3">
        <v>6.7681099999999999E-3</v>
      </c>
      <c r="C74" s="3">
        <v>3788.7</v>
      </c>
      <c r="D74" s="3">
        <f t="shared" si="8"/>
        <v>4.5807312972100002E-5</v>
      </c>
      <c r="E74" s="3">
        <f t="shared" si="6"/>
        <v>8.2397782313202335</v>
      </c>
      <c r="F74" s="3">
        <f t="shared" si="9"/>
        <v>8.2270435531509136</v>
      </c>
      <c r="G74" s="3">
        <f t="shared" si="7"/>
        <v>1.2734678169319835E-2</v>
      </c>
    </row>
    <row r="75" spans="2:7" x14ac:dyDescent="0.2">
      <c r="B75" s="3">
        <v>7.0397300000000001E-3</v>
      </c>
      <c r="C75" s="3">
        <v>3701.61</v>
      </c>
      <c r="D75" s="3">
        <f t="shared" si="8"/>
        <v>4.9557798472900002E-5</v>
      </c>
      <c r="E75" s="3">
        <f t="shared" si="6"/>
        <v>8.2165231391236127</v>
      </c>
      <c r="F75" s="3">
        <f t="shared" si="9"/>
        <v>8.204310360336363</v>
      </c>
      <c r="G75" s="3">
        <f t="shared" si="7"/>
        <v>1.221277878724969E-2</v>
      </c>
    </row>
    <row r="76" spans="2:7" x14ac:dyDescent="0.2">
      <c r="B76" s="3">
        <v>7.3113600000000003E-3</v>
      </c>
      <c r="C76" s="3">
        <v>3596.9</v>
      </c>
      <c r="D76" s="3">
        <f t="shared" si="8"/>
        <v>5.3455985049600003E-5</v>
      </c>
      <c r="E76" s="3">
        <f t="shared" si="6"/>
        <v>8.1878276423639385</v>
      </c>
      <c r="F76" s="3">
        <f t="shared" si="9"/>
        <v>8.1806818922203544</v>
      </c>
      <c r="G76" s="3">
        <f t="shared" si="7"/>
        <v>7.1457501435840953E-3</v>
      </c>
    </row>
    <row r="77" spans="2:7" x14ac:dyDescent="0.2">
      <c r="B77" s="3">
        <v>7.5829900000000004E-3</v>
      </c>
      <c r="C77" s="3">
        <v>3509.05</v>
      </c>
      <c r="D77" s="3">
        <f t="shared" si="8"/>
        <v>5.7501737340100005E-5</v>
      </c>
      <c r="E77" s="3">
        <f t="shared" si="6"/>
        <v>8.1631006245555078</v>
      </c>
      <c r="F77" s="3">
        <f t="shared" si="9"/>
        <v>8.156158969286718</v>
      </c>
      <c r="G77" s="3">
        <f t="shared" si="7"/>
        <v>6.9416552687897592E-3</v>
      </c>
    </row>
    <row r="78" spans="2:7" x14ac:dyDescent="0.2">
      <c r="B78" s="3">
        <v>7.8546199999999997E-3</v>
      </c>
      <c r="C78" s="3">
        <v>3431.2</v>
      </c>
      <c r="D78" s="3">
        <f t="shared" si="8"/>
        <v>6.16950553444E-5</v>
      </c>
      <c r="E78" s="3">
        <f t="shared" si="6"/>
        <v>8.1406653332026711</v>
      </c>
      <c r="F78" s="3">
        <f t="shared" si="9"/>
        <v>8.1307415915354539</v>
      </c>
      <c r="G78" s="3">
        <f t="shared" si="7"/>
        <v>9.9237416672171008E-3</v>
      </c>
    </row>
    <row r="79" spans="2:7" x14ac:dyDescent="0.2">
      <c r="B79" s="3">
        <v>8.1262499999999998E-3</v>
      </c>
      <c r="C79" s="3">
        <v>3336.66</v>
      </c>
      <c r="D79" s="3">
        <f t="shared" si="8"/>
        <v>6.6035939062500002E-5</v>
      </c>
      <c r="E79" s="3">
        <f t="shared" si="6"/>
        <v>8.112725585637163</v>
      </c>
      <c r="F79" s="3">
        <f t="shared" si="9"/>
        <v>8.1044297589665621</v>
      </c>
      <c r="G79" s="3">
        <f t="shared" si="7"/>
        <v>8.2958266706008033E-3</v>
      </c>
    </row>
    <row r="80" spans="2:7" x14ac:dyDescent="0.2">
      <c r="B80" s="3">
        <v>8.39787E-3</v>
      </c>
      <c r="C80" s="3">
        <v>3212.77</v>
      </c>
      <c r="D80" s="3">
        <f t="shared" si="8"/>
        <v>7.0524220536899999E-5</v>
      </c>
      <c r="E80" s="3">
        <f t="shared" si="6"/>
        <v>8.074888772364357</v>
      </c>
      <c r="F80" s="3">
        <f t="shared" si="9"/>
        <v>8.0772244896376346</v>
      </c>
      <c r="G80" s="3">
        <f t="shared" si="7"/>
        <v>-2.3357172732776377E-3</v>
      </c>
    </row>
    <row r="81" spans="2:7" x14ac:dyDescent="0.2">
      <c r="B81" s="3">
        <v>8.6695000000000001E-3</v>
      </c>
      <c r="C81" s="3">
        <v>3107.12</v>
      </c>
      <c r="D81" s="3">
        <f t="shared" si="8"/>
        <v>7.5160230250000007E-5</v>
      </c>
      <c r="E81" s="3">
        <f t="shared" si="6"/>
        <v>8.0414515311126191</v>
      </c>
      <c r="F81" s="3">
        <f t="shared" si="9"/>
        <v>8.049123780362649</v>
      </c>
      <c r="G81" s="3">
        <f t="shared" si="7"/>
        <v>-7.67224925002985E-3</v>
      </c>
    </row>
    <row r="82" spans="2:7" x14ac:dyDescent="0.2">
      <c r="B82" s="3">
        <v>8.9411300000000003E-3</v>
      </c>
      <c r="C82" s="3">
        <v>3020.48</v>
      </c>
      <c r="D82" s="3">
        <f t="shared" si="8"/>
        <v>7.9943805676900009E-5</v>
      </c>
      <c r="E82" s="3">
        <f t="shared" si="6"/>
        <v>8.0131710381365799</v>
      </c>
      <c r="F82" s="3">
        <f t="shared" si="9"/>
        <v>8.0201286162700374</v>
      </c>
      <c r="G82" s="3">
        <f t="shared" si="7"/>
        <v>-6.9575781334574316E-3</v>
      </c>
    </row>
    <row r="83" spans="2:7" x14ac:dyDescent="0.2">
      <c r="B83" s="3">
        <v>9.2127600000000004E-3</v>
      </c>
      <c r="C83" s="3">
        <v>2931.13</v>
      </c>
      <c r="D83" s="3">
        <f t="shared" si="8"/>
        <v>8.4874946817600004E-5</v>
      </c>
      <c r="E83" s="3">
        <f t="shared" si="6"/>
        <v>7.983143293190289</v>
      </c>
      <c r="F83" s="3">
        <f t="shared" si="9"/>
        <v>7.9902389973597989</v>
      </c>
      <c r="G83" s="3">
        <f t="shared" si="7"/>
        <v>-7.0957041695098866E-3</v>
      </c>
    </row>
    <row r="84" spans="2:7" x14ac:dyDescent="0.2">
      <c r="B84" s="3">
        <v>9.4843900000000005E-3</v>
      </c>
      <c r="C84" s="3">
        <v>2828.24</v>
      </c>
      <c r="D84" s="3">
        <f t="shared" si="8"/>
        <v>8.9953653672100007E-5</v>
      </c>
      <c r="E84" s="3">
        <f t="shared" si="6"/>
        <v>7.9474098890449998</v>
      </c>
      <c r="F84" s="3">
        <f t="shared" si="9"/>
        <v>7.9594549236319327</v>
      </c>
      <c r="G84" s="3">
        <f t="shared" si="7"/>
        <v>-1.2045034586932957E-2</v>
      </c>
    </row>
    <row r="85" spans="2:7" x14ac:dyDescent="0.2">
      <c r="B85" s="3">
        <v>9.7560100000000007E-3</v>
      </c>
      <c r="C85" s="3">
        <v>2720.8</v>
      </c>
      <c r="D85" s="3">
        <f t="shared" si="8"/>
        <v>9.5179731120100013E-5</v>
      </c>
      <c r="E85" s="3">
        <f t="shared" si="6"/>
        <v>7.9086812336929855</v>
      </c>
      <c r="F85" s="3">
        <f t="shared" si="9"/>
        <v>7.9277775777886257</v>
      </c>
      <c r="G85" s="3">
        <f t="shared" si="7"/>
        <v>-1.9096344095640205E-2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57"/>
  <sheetViews>
    <sheetView topLeftCell="B15" zoomScale="109" workbookViewId="0">
      <selection activeCell="W27" sqref="W27"/>
    </sheetView>
  </sheetViews>
  <sheetFormatPr defaultColWidth="10.875" defaultRowHeight="15" x14ac:dyDescent="0.2"/>
  <cols>
    <col min="1" max="16384" width="10.875" style="3"/>
  </cols>
  <sheetData>
    <row r="1" spans="1:79" ht="15.75" x14ac:dyDescent="0.25">
      <c r="A1" s="9" t="s">
        <v>75</v>
      </c>
    </row>
    <row r="2" spans="1:79" ht="15.95" x14ac:dyDescent="0.2">
      <c r="B2" s="7" t="s">
        <v>0</v>
      </c>
      <c r="C2" s="11" t="s">
        <v>1</v>
      </c>
      <c r="D2" s="11"/>
      <c r="E2" s="11"/>
      <c r="F2" s="11"/>
      <c r="G2" s="11"/>
      <c r="H2" s="11"/>
      <c r="I2" s="11"/>
      <c r="J2" s="8"/>
      <c r="K2" s="8"/>
      <c r="L2" s="8"/>
      <c r="M2" s="8"/>
      <c r="N2" s="8"/>
      <c r="O2" s="8"/>
    </row>
    <row r="3" spans="1:79" ht="15.95" x14ac:dyDescent="0.2"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/>
      <c r="K3" s="8"/>
      <c r="L3" s="8"/>
      <c r="M3" s="8"/>
      <c r="N3" s="8"/>
      <c r="O3" s="8"/>
    </row>
    <row r="4" spans="1:79" ht="15.95" x14ac:dyDescent="0.2">
      <c r="B4" s="8">
        <v>10</v>
      </c>
      <c r="C4" s="8">
        <v>0</v>
      </c>
      <c r="D4" s="8">
        <v>0</v>
      </c>
      <c r="E4" s="8">
        <v>-0.3</v>
      </c>
      <c r="F4" s="8">
        <v>-1.8</v>
      </c>
      <c r="G4" s="8">
        <v>-1.8</v>
      </c>
      <c r="H4" s="8">
        <v>-2.2000000000000002</v>
      </c>
      <c r="I4" s="8">
        <v>-0.1</v>
      </c>
      <c r="J4" s="8"/>
      <c r="K4" s="8"/>
      <c r="L4" s="8"/>
      <c r="M4" s="8"/>
      <c r="N4" s="8"/>
      <c r="O4" s="8"/>
    </row>
    <row r="5" spans="1:79" ht="15.95" x14ac:dyDescent="0.2">
      <c r="B5" s="8">
        <v>20</v>
      </c>
      <c r="C5" s="8">
        <v>-0.5</v>
      </c>
      <c r="D5" s="8">
        <v>-1.1000000000000001</v>
      </c>
      <c r="E5" s="8">
        <v>-0.9</v>
      </c>
      <c r="F5" s="8">
        <v>-1.9</v>
      </c>
      <c r="G5" s="8">
        <v>-2.8</v>
      </c>
      <c r="H5" s="8">
        <v>-3.3</v>
      </c>
      <c r="I5" s="8">
        <v>-0.2</v>
      </c>
      <c r="J5" s="8"/>
      <c r="K5" s="8"/>
      <c r="L5" s="8"/>
      <c r="M5" s="8"/>
      <c r="N5" s="8"/>
      <c r="O5" s="8"/>
    </row>
    <row r="6" spans="1:79" ht="15.95" x14ac:dyDescent="0.2">
      <c r="B6" s="8">
        <v>30</v>
      </c>
      <c r="C6" s="8">
        <v>-1.5</v>
      </c>
      <c r="D6" s="8">
        <v>-3.1</v>
      </c>
      <c r="E6" s="8">
        <v>-0.9</v>
      </c>
      <c r="F6" s="8">
        <v>-2.8</v>
      </c>
      <c r="G6" s="8">
        <v>-4.0999999999999996</v>
      </c>
      <c r="H6" s="8">
        <v>-3.9</v>
      </c>
      <c r="I6" s="8">
        <v>-0.6</v>
      </c>
      <c r="J6" s="8"/>
      <c r="K6" s="8"/>
      <c r="L6" s="8"/>
      <c r="M6" s="8"/>
      <c r="N6" s="8"/>
      <c r="O6" s="8"/>
    </row>
    <row r="7" spans="1:79" ht="15.95" x14ac:dyDescent="0.2">
      <c r="B7" s="8">
        <v>40</v>
      </c>
      <c r="C7" s="8">
        <v>-0.7</v>
      </c>
      <c r="D7" s="8">
        <v>-2.2000000000000002</v>
      </c>
      <c r="E7" s="8">
        <v>-0.3</v>
      </c>
      <c r="F7" s="8">
        <v>-2.4</v>
      </c>
      <c r="G7" s="8">
        <v>-2.5</v>
      </c>
      <c r="H7" s="8">
        <v>-2.8</v>
      </c>
      <c r="I7" s="8">
        <v>-0.6</v>
      </c>
      <c r="J7" s="8"/>
      <c r="K7" s="8"/>
      <c r="L7" s="8"/>
      <c r="M7" s="8"/>
      <c r="N7" s="8"/>
      <c r="O7" s="8"/>
    </row>
    <row r="8" spans="1:79" ht="15.95" x14ac:dyDescent="0.2">
      <c r="B8" s="8">
        <v>50</v>
      </c>
      <c r="C8" s="8">
        <v>-0.6</v>
      </c>
      <c r="D8" s="8">
        <v>-2.1</v>
      </c>
      <c r="E8" s="8">
        <v>-0.6</v>
      </c>
      <c r="F8" s="8">
        <v>-2</v>
      </c>
      <c r="G8" s="8">
        <v>-2.6</v>
      </c>
      <c r="H8" s="8">
        <v>-2.4</v>
      </c>
      <c r="I8" s="8">
        <v>-0.5</v>
      </c>
      <c r="J8" s="8"/>
      <c r="K8" s="8"/>
      <c r="L8" s="8"/>
      <c r="M8" s="8"/>
      <c r="N8" s="8"/>
      <c r="O8" s="8"/>
    </row>
    <row r="9" spans="1:79" ht="15.95" x14ac:dyDescent="0.2">
      <c r="B9" s="8">
        <v>60</v>
      </c>
      <c r="C9" s="8">
        <v>-0.5</v>
      </c>
      <c r="D9" s="8">
        <v>-2</v>
      </c>
      <c r="E9" s="8">
        <v>-0.8</v>
      </c>
      <c r="F9" s="8">
        <v>-1.5</v>
      </c>
      <c r="G9" s="8">
        <v>-2.7</v>
      </c>
      <c r="H9" s="8">
        <v>-2</v>
      </c>
      <c r="I9" s="8">
        <v>-0.3</v>
      </c>
      <c r="J9" s="8"/>
      <c r="K9" s="8"/>
      <c r="L9" s="8"/>
      <c r="M9" s="8"/>
      <c r="N9" s="8"/>
      <c r="O9" s="8"/>
    </row>
    <row r="10" spans="1:79" ht="15.95" x14ac:dyDescent="0.2">
      <c r="B10" s="8">
        <v>70</v>
      </c>
      <c r="C10" s="8">
        <v>-0.9</v>
      </c>
      <c r="D10" s="8">
        <v>-1.8</v>
      </c>
      <c r="E10" s="8">
        <v>-0.8</v>
      </c>
      <c r="F10" s="8">
        <v>-1.4</v>
      </c>
      <c r="G10" s="8">
        <v>-2.7</v>
      </c>
      <c r="H10" s="8">
        <v>-2.2999999999999998</v>
      </c>
      <c r="I10" s="8">
        <v>-0.2</v>
      </c>
      <c r="J10" s="8"/>
      <c r="K10" s="8"/>
      <c r="L10" s="8"/>
      <c r="M10" s="8"/>
      <c r="N10" s="8"/>
      <c r="O10" s="8"/>
    </row>
    <row r="11" spans="1:79" ht="15.95" x14ac:dyDescent="0.2">
      <c r="B11" s="8">
        <v>80</v>
      </c>
      <c r="C11" s="8">
        <v>-1.2</v>
      </c>
      <c r="D11" s="8">
        <v>-1.6</v>
      </c>
      <c r="E11" s="8">
        <v>-0.7</v>
      </c>
      <c r="F11" s="8">
        <v>-1.3</v>
      </c>
      <c r="G11" s="8">
        <v>-2.7</v>
      </c>
      <c r="H11" s="8">
        <v>-2.5</v>
      </c>
      <c r="I11" s="8">
        <v>-0.1</v>
      </c>
      <c r="J11" s="8"/>
      <c r="K11" s="8"/>
      <c r="L11" s="8"/>
      <c r="M11" s="8"/>
      <c r="N11" s="8"/>
      <c r="O11" s="8"/>
    </row>
    <row r="12" spans="1:79" ht="15.95" x14ac:dyDescent="0.2">
      <c r="B12" s="8">
        <v>90</v>
      </c>
      <c r="C12" s="8">
        <v>-1.1000000000000001</v>
      </c>
      <c r="D12" s="8">
        <v>-1</v>
      </c>
      <c r="E12" s="8">
        <v>-0.8</v>
      </c>
      <c r="F12" s="8">
        <v>-1</v>
      </c>
      <c r="G12" s="8">
        <v>-2.5</v>
      </c>
      <c r="H12" s="8">
        <v>-1.8</v>
      </c>
      <c r="I12" s="8">
        <v>-0.1</v>
      </c>
      <c r="J12" s="8"/>
      <c r="K12" s="8"/>
      <c r="L12" s="8"/>
      <c r="M12" s="8"/>
      <c r="N12" s="8"/>
      <c r="O12" s="8"/>
    </row>
    <row r="14" spans="1:79" ht="15.75" x14ac:dyDescent="0.25">
      <c r="A14" s="4" t="s">
        <v>76</v>
      </c>
    </row>
    <row r="15" spans="1:79" ht="15.95" x14ac:dyDescent="0.2">
      <c r="B15" s="7" t="s">
        <v>0</v>
      </c>
      <c r="C15" s="11" t="s">
        <v>30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 t="s">
        <v>37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 t="s">
        <v>74</v>
      </c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 t="s">
        <v>8</v>
      </c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 t="s">
        <v>7</v>
      </c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</row>
    <row r="16" spans="1:79" ht="15.95" x14ac:dyDescent="0.2"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-0.8</v>
      </c>
      <c r="AN16" s="8">
        <v>0.2</v>
      </c>
      <c r="AO16" s="8">
        <v>0</v>
      </c>
      <c r="AP16" s="8">
        <v>0.3</v>
      </c>
      <c r="AQ16" s="8">
        <v>1.8</v>
      </c>
      <c r="AR16" s="8">
        <v>0.4</v>
      </c>
      <c r="AS16" s="8">
        <v>-0.4</v>
      </c>
      <c r="AT16" s="8">
        <v>-1.1000000000000001</v>
      </c>
      <c r="AU16" s="8">
        <v>-0.4</v>
      </c>
      <c r="AV16" s="8">
        <v>0.1</v>
      </c>
      <c r="AW16" s="8">
        <v>-1.1000000000000001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</row>
    <row r="17" spans="1:79" ht="15.95" x14ac:dyDescent="0.2">
      <c r="B17" s="8">
        <v>10</v>
      </c>
      <c r="C17" s="8">
        <v>-0.1</v>
      </c>
      <c r="D17" s="8">
        <v>-0.3</v>
      </c>
      <c r="E17" s="8">
        <v>-0.5</v>
      </c>
      <c r="F17" s="8">
        <v>-1</v>
      </c>
      <c r="G17" s="8">
        <v>-2.1</v>
      </c>
      <c r="H17" s="8">
        <v>-3.2</v>
      </c>
      <c r="I17" s="8">
        <v>-3.2</v>
      </c>
      <c r="J17" s="8">
        <v>-1.5</v>
      </c>
      <c r="K17" s="8">
        <v>-2.2000000000000002</v>
      </c>
      <c r="L17" s="8">
        <v>-2.1</v>
      </c>
      <c r="M17" s="8">
        <v>-0.2</v>
      </c>
      <c r="N17" s="8">
        <v>-0.8</v>
      </c>
      <c r="O17" s="8">
        <v>-0.2</v>
      </c>
      <c r="P17" s="8">
        <v>0.6</v>
      </c>
      <c r="Q17" s="8">
        <v>0.3</v>
      </c>
      <c r="R17" s="8">
        <v>0</v>
      </c>
      <c r="S17" s="8">
        <v>0.4</v>
      </c>
      <c r="T17" s="8">
        <v>0.3</v>
      </c>
      <c r="U17" s="8">
        <v>-0.7</v>
      </c>
      <c r="V17" s="8">
        <v>-0.4</v>
      </c>
      <c r="W17" s="8">
        <v>0.4</v>
      </c>
      <c r="X17" s="8">
        <v>0.7</v>
      </c>
      <c r="Y17" s="8">
        <v>0.3</v>
      </c>
      <c r="Z17" s="8">
        <v>-0.2</v>
      </c>
      <c r="AA17" s="8">
        <v>0</v>
      </c>
      <c r="AB17" s="8">
        <v>0.2</v>
      </c>
      <c r="AC17" s="8">
        <v>0.3</v>
      </c>
      <c r="AD17" s="8">
        <v>-0.5</v>
      </c>
      <c r="AE17" s="8">
        <v>-0.8</v>
      </c>
      <c r="AF17" s="8">
        <v>-0.1</v>
      </c>
      <c r="AG17" s="8">
        <v>-0.3</v>
      </c>
      <c r="AH17" s="8">
        <v>1</v>
      </c>
      <c r="AI17" s="8">
        <v>-0.4</v>
      </c>
      <c r="AJ17" s="8">
        <v>-0.3</v>
      </c>
      <c r="AK17" s="8">
        <v>-0.5</v>
      </c>
      <c r="AL17" s="8">
        <v>-0.2</v>
      </c>
      <c r="AM17" s="8">
        <v>-2.7</v>
      </c>
      <c r="AN17" s="8">
        <v>-0.8</v>
      </c>
      <c r="AO17" s="8">
        <v>-1.9</v>
      </c>
      <c r="AP17" s="8">
        <v>0</v>
      </c>
      <c r="AQ17" s="8">
        <v>0.3</v>
      </c>
      <c r="AR17" s="8">
        <v>-1.3</v>
      </c>
      <c r="AS17" s="8">
        <v>-2.2999999999999998</v>
      </c>
      <c r="AT17" s="8">
        <v>-2.4</v>
      </c>
      <c r="AU17" s="8">
        <v>-0.8</v>
      </c>
      <c r="AV17" s="8">
        <v>-1.9</v>
      </c>
      <c r="AW17" s="8">
        <v>-3</v>
      </c>
      <c r="AX17" s="8">
        <v>-0.7</v>
      </c>
      <c r="AY17" s="8">
        <v>-0.1</v>
      </c>
      <c r="AZ17" s="8">
        <v>0.6</v>
      </c>
      <c r="BA17" s="8">
        <v>0.4</v>
      </c>
      <c r="BB17" s="8">
        <v>-0.3</v>
      </c>
      <c r="BC17" s="8">
        <v>0.2</v>
      </c>
      <c r="BD17" s="8">
        <v>0.4</v>
      </c>
      <c r="BE17" s="8">
        <v>0</v>
      </c>
      <c r="BF17" s="8">
        <v>-0.9</v>
      </c>
      <c r="BG17" s="8">
        <v>-0.5</v>
      </c>
      <c r="BH17" s="8">
        <v>0.5</v>
      </c>
      <c r="BI17" s="8">
        <v>-0.3</v>
      </c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</row>
    <row r="18" spans="1:79" ht="15.95" x14ac:dyDescent="0.2">
      <c r="B18" s="8">
        <v>20</v>
      </c>
      <c r="C18" s="8">
        <v>-1.2</v>
      </c>
      <c r="D18" s="8">
        <v>-1.3</v>
      </c>
      <c r="E18" s="8">
        <v>-2.1</v>
      </c>
      <c r="F18" s="8">
        <v>-2.4</v>
      </c>
      <c r="G18" s="8">
        <v>-4.0999999999999996</v>
      </c>
      <c r="H18" s="8">
        <v>-5.2</v>
      </c>
      <c r="I18" s="8">
        <v>-4.3</v>
      </c>
      <c r="J18" s="8">
        <v>-2.2999999999999998</v>
      </c>
      <c r="K18" s="8">
        <v>-3.5</v>
      </c>
      <c r="L18" s="8">
        <v>-4.0999999999999996</v>
      </c>
      <c r="M18" s="8">
        <v>-4</v>
      </c>
      <c r="N18" s="8">
        <v>-4.0999999999999996</v>
      </c>
      <c r="O18" s="8">
        <v>-3.5</v>
      </c>
      <c r="P18" s="8">
        <v>0.4</v>
      </c>
      <c r="Q18" s="8">
        <v>0.1</v>
      </c>
      <c r="R18" s="8">
        <v>-1.9</v>
      </c>
      <c r="S18" s="8">
        <v>0</v>
      </c>
      <c r="T18" s="8">
        <v>0.2</v>
      </c>
      <c r="U18" s="8">
        <v>-1.7</v>
      </c>
      <c r="V18" s="8">
        <v>-0.8</v>
      </c>
      <c r="W18" s="8">
        <v>-0.1</v>
      </c>
      <c r="X18" s="8">
        <v>0.2</v>
      </c>
      <c r="Y18" s="8">
        <v>-0.1</v>
      </c>
      <c r="Z18" s="8">
        <v>-0.7</v>
      </c>
      <c r="AA18" s="8">
        <v>0</v>
      </c>
      <c r="AB18" s="8">
        <v>-0.3</v>
      </c>
      <c r="AC18" s="8">
        <v>-0.2</v>
      </c>
      <c r="AD18" s="8">
        <v>-1.3</v>
      </c>
      <c r="AE18" s="8">
        <v>-2.5</v>
      </c>
      <c r="AF18" s="8">
        <v>-0.5</v>
      </c>
      <c r="AG18" s="8">
        <v>-2.2999999999999998</v>
      </c>
      <c r="AH18" s="8">
        <v>0.3</v>
      </c>
      <c r="AI18" s="8">
        <v>-0.4</v>
      </c>
      <c r="AJ18" s="8">
        <v>-1.3</v>
      </c>
      <c r="AK18" s="8">
        <v>-1</v>
      </c>
      <c r="AL18" s="8">
        <v>-1</v>
      </c>
      <c r="AM18" s="8">
        <v>-2.9</v>
      </c>
      <c r="AN18" s="8">
        <v>-0.5</v>
      </c>
      <c r="AO18" s="8">
        <v>-3.6</v>
      </c>
      <c r="AP18" s="8">
        <v>-1.2</v>
      </c>
      <c r="AQ18" s="8">
        <v>0.2</v>
      </c>
      <c r="AR18" s="8">
        <v>-1.2</v>
      </c>
      <c r="AS18" s="8">
        <v>-3.2</v>
      </c>
      <c r="AT18" s="8">
        <v>-3.2</v>
      </c>
      <c r="AU18" s="8">
        <v>0</v>
      </c>
      <c r="AV18" s="8">
        <v>-3.1</v>
      </c>
      <c r="AW18" s="8">
        <v>-4</v>
      </c>
      <c r="AX18" s="8">
        <v>-2</v>
      </c>
      <c r="AY18" s="8">
        <v>-1.1000000000000001</v>
      </c>
      <c r="AZ18" s="8">
        <v>0.8</v>
      </c>
      <c r="BA18" s="8">
        <v>-0.2</v>
      </c>
      <c r="BB18" s="8">
        <v>-0.7</v>
      </c>
      <c r="BC18" s="8">
        <v>-0.5</v>
      </c>
      <c r="BD18" s="8">
        <v>0.6</v>
      </c>
      <c r="BE18" s="8">
        <v>-0.2</v>
      </c>
      <c r="BF18" s="8">
        <v>-1.3</v>
      </c>
      <c r="BG18" s="8">
        <v>-1.1000000000000001</v>
      </c>
      <c r="BH18" s="8">
        <v>-0.8</v>
      </c>
      <c r="BI18" s="8">
        <v>-0.9</v>
      </c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</row>
    <row r="19" spans="1:79" ht="15.95" x14ac:dyDescent="0.2">
      <c r="B19" s="8">
        <v>30</v>
      </c>
      <c r="C19" s="8">
        <v>-1.4</v>
      </c>
      <c r="D19" s="8">
        <v>-1.6</v>
      </c>
      <c r="E19" s="8">
        <v>-2</v>
      </c>
      <c r="F19" s="8">
        <v>-3</v>
      </c>
      <c r="G19" s="8">
        <v>-5.6</v>
      </c>
      <c r="H19" s="8">
        <v>-5.5</v>
      </c>
      <c r="I19" s="8">
        <v>-4.5</v>
      </c>
      <c r="J19" s="8">
        <v>-3</v>
      </c>
      <c r="K19" s="8">
        <v>-3.7</v>
      </c>
      <c r="L19" s="8">
        <v>-4.2</v>
      </c>
      <c r="M19" s="8">
        <v>-5.6</v>
      </c>
      <c r="N19" s="8">
        <v>-5.9</v>
      </c>
      <c r="O19" s="8">
        <v>-5.6</v>
      </c>
      <c r="P19" s="8">
        <v>-0.2</v>
      </c>
      <c r="Q19" s="8">
        <v>0</v>
      </c>
      <c r="R19" s="8">
        <v>-2.9</v>
      </c>
      <c r="S19" s="8">
        <v>-0.2</v>
      </c>
      <c r="T19" s="8">
        <v>0.5</v>
      </c>
      <c r="U19" s="8">
        <v>-1.9</v>
      </c>
      <c r="V19" s="8">
        <v>0.1</v>
      </c>
      <c r="W19" s="8">
        <v>0</v>
      </c>
      <c r="X19" s="8">
        <v>0.3</v>
      </c>
      <c r="Y19" s="8">
        <v>0.3</v>
      </c>
      <c r="Z19" s="8">
        <v>-0.7</v>
      </c>
      <c r="AA19" s="8">
        <v>0</v>
      </c>
      <c r="AB19" s="8">
        <v>-0.5</v>
      </c>
      <c r="AC19" s="8">
        <v>-0.4</v>
      </c>
      <c r="AD19" s="8">
        <v>-1.8</v>
      </c>
      <c r="AE19" s="8">
        <v>-3.5</v>
      </c>
      <c r="AF19" s="8">
        <v>-1</v>
      </c>
      <c r="AG19" s="8">
        <v>-3.3</v>
      </c>
      <c r="AH19" s="8">
        <v>0.4</v>
      </c>
      <c r="AI19" s="8">
        <v>-0.3</v>
      </c>
      <c r="AJ19" s="8">
        <v>-1.4</v>
      </c>
      <c r="AK19" s="8">
        <v>-1.5</v>
      </c>
      <c r="AL19" s="8">
        <v>-1.4</v>
      </c>
      <c r="AM19" s="8">
        <v>-2.8</v>
      </c>
      <c r="AN19" s="8">
        <v>0.1</v>
      </c>
      <c r="AO19" s="8">
        <v>-4</v>
      </c>
      <c r="AP19" s="8">
        <v>-1.4</v>
      </c>
      <c r="AQ19" s="8">
        <v>1</v>
      </c>
      <c r="AR19" s="8">
        <v>-0.4</v>
      </c>
      <c r="AS19" s="8">
        <v>-2.2000000000000002</v>
      </c>
      <c r="AT19" s="8">
        <v>-2.6</v>
      </c>
      <c r="AU19" s="8">
        <v>0.3</v>
      </c>
      <c r="AV19" s="8">
        <v>-2</v>
      </c>
      <c r="AW19" s="8">
        <v>-3.8</v>
      </c>
      <c r="AX19" s="8">
        <v>-3</v>
      </c>
      <c r="AY19" s="8">
        <v>-1.4</v>
      </c>
      <c r="AZ19" s="8">
        <v>0.8</v>
      </c>
      <c r="BA19" s="8">
        <v>-0.6</v>
      </c>
      <c r="BB19" s="8">
        <v>-1.1000000000000001</v>
      </c>
      <c r="BC19" s="8">
        <v>-0.2</v>
      </c>
      <c r="BD19" s="8">
        <v>0.3</v>
      </c>
      <c r="BE19" s="8">
        <v>-0.5</v>
      </c>
      <c r="BF19" s="8">
        <v>-1.5</v>
      </c>
      <c r="BG19" s="8">
        <v>-1.2</v>
      </c>
      <c r="BH19" s="8">
        <v>-1</v>
      </c>
      <c r="BI19" s="8">
        <v>-0.7</v>
      </c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</row>
    <row r="20" spans="1:79" ht="15.95" x14ac:dyDescent="0.2">
      <c r="B20" s="8">
        <v>40</v>
      </c>
      <c r="C20" s="8">
        <v>0</v>
      </c>
      <c r="D20" s="8">
        <v>-0.4</v>
      </c>
      <c r="E20" s="8">
        <v>-0.7</v>
      </c>
      <c r="F20" s="8">
        <v>-1.5</v>
      </c>
      <c r="G20" s="8">
        <v>-6</v>
      </c>
      <c r="H20" s="8">
        <v>-5.2</v>
      </c>
      <c r="I20" s="8">
        <v>-3.3</v>
      </c>
      <c r="J20" s="8">
        <v>-2.7</v>
      </c>
      <c r="K20" s="8">
        <v>-2.6</v>
      </c>
      <c r="L20" s="8">
        <v>-3.2</v>
      </c>
      <c r="M20" s="8">
        <v>-6.2</v>
      </c>
      <c r="N20" s="8">
        <v>-6.7</v>
      </c>
      <c r="O20" s="8">
        <v>-7</v>
      </c>
      <c r="P20" s="8">
        <v>-0.1</v>
      </c>
      <c r="Q20" s="8">
        <v>0.3</v>
      </c>
      <c r="R20" s="8">
        <v>-3.4</v>
      </c>
      <c r="S20" s="8">
        <v>0</v>
      </c>
      <c r="T20" s="8">
        <v>0.3</v>
      </c>
      <c r="U20" s="8">
        <v>-1</v>
      </c>
      <c r="V20" s="8">
        <v>0.1</v>
      </c>
      <c r="W20" s="8">
        <v>0</v>
      </c>
      <c r="X20" s="8">
        <v>0.2</v>
      </c>
      <c r="Y20" s="8">
        <v>0.5</v>
      </c>
      <c r="Z20" s="8">
        <v>-0.3</v>
      </c>
      <c r="AA20" s="8">
        <v>0.4</v>
      </c>
      <c r="AB20" s="8">
        <v>-0.2</v>
      </c>
      <c r="AC20" s="8">
        <v>-0.4</v>
      </c>
      <c r="AD20" s="8">
        <v>-1.1000000000000001</v>
      </c>
      <c r="AE20" s="8">
        <v>-2.5</v>
      </c>
      <c r="AF20" s="8">
        <v>-0.3</v>
      </c>
      <c r="AG20" s="8">
        <v>-1.9</v>
      </c>
      <c r="AH20" s="8">
        <v>0</v>
      </c>
      <c r="AI20" s="8">
        <v>0</v>
      </c>
      <c r="AJ20" s="8">
        <v>-0.7</v>
      </c>
      <c r="AK20" s="8">
        <v>-1.2</v>
      </c>
      <c r="AL20" s="8">
        <v>-0.9</v>
      </c>
      <c r="AM20" s="8">
        <v>-2.2000000000000002</v>
      </c>
      <c r="AN20" s="8">
        <v>0</v>
      </c>
      <c r="AO20" s="8">
        <v>-2.6</v>
      </c>
      <c r="AP20" s="8">
        <v>-2.4</v>
      </c>
      <c r="AQ20" s="8">
        <v>0.3</v>
      </c>
      <c r="AR20" s="8">
        <v>0.4</v>
      </c>
      <c r="AS20" s="8">
        <v>-0.9</v>
      </c>
      <c r="AT20" s="8">
        <v>-1.3</v>
      </c>
      <c r="AU20" s="8">
        <v>0.2</v>
      </c>
      <c r="AV20" s="8">
        <v>-1</v>
      </c>
      <c r="AW20" s="8">
        <v>-3</v>
      </c>
      <c r="AX20" s="8">
        <v>-2</v>
      </c>
      <c r="AY20" s="8">
        <v>-0.4</v>
      </c>
      <c r="AZ20" s="8">
        <v>0.9</v>
      </c>
      <c r="BA20" s="8">
        <v>0.3</v>
      </c>
      <c r="BB20" s="8">
        <v>-0.4</v>
      </c>
      <c r="BC20" s="8">
        <v>0.2</v>
      </c>
      <c r="BD20" s="8">
        <v>0.8</v>
      </c>
      <c r="BE20" s="8">
        <v>-0.2</v>
      </c>
      <c r="BF20" s="8">
        <v>-1</v>
      </c>
      <c r="BG20" s="8">
        <v>-1.3</v>
      </c>
      <c r="BH20" s="8">
        <v>-0.8</v>
      </c>
      <c r="BI20" s="8">
        <v>0</v>
      </c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</row>
    <row r="21" spans="1:79" ht="15.95" x14ac:dyDescent="0.2">
      <c r="B21" s="8">
        <v>50</v>
      </c>
      <c r="C21" s="8">
        <v>0</v>
      </c>
      <c r="D21" s="8">
        <v>-0.6</v>
      </c>
      <c r="E21" s="8">
        <v>-0.2</v>
      </c>
      <c r="F21" s="8">
        <v>-0.8</v>
      </c>
      <c r="G21" s="8">
        <v>-5.9</v>
      </c>
      <c r="H21" s="8">
        <v>-4.7</v>
      </c>
      <c r="I21" s="8">
        <v>-2.7</v>
      </c>
      <c r="J21" s="8">
        <v>-3.1</v>
      </c>
      <c r="K21" s="8">
        <v>-2.2999999999999998</v>
      </c>
      <c r="L21" s="8">
        <v>-2.4</v>
      </c>
      <c r="M21" s="8">
        <v>-5.4</v>
      </c>
      <c r="N21" s="8">
        <v>-6.4</v>
      </c>
      <c r="O21" s="8">
        <v>-7</v>
      </c>
      <c r="P21" s="8">
        <v>0.4</v>
      </c>
      <c r="Q21" s="8">
        <v>0.2</v>
      </c>
      <c r="R21" s="8">
        <v>-3.7</v>
      </c>
      <c r="S21" s="8">
        <v>0.5</v>
      </c>
      <c r="T21" s="8">
        <v>0.5</v>
      </c>
      <c r="U21" s="8">
        <v>-0.8</v>
      </c>
      <c r="V21" s="8">
        <v>0</v>
      </c>
      <c r="W21" s="8">
        <v>-0.1</v>
      </c>
      <c r="X21" s="8">
        <v>0.4</v>
      </c>
      <c r="Y21" s="8">
        <v>0.8</v>
      </c>
      <c r="Z21" s="8">
        <v>-0.2</v>
      </c>
      <c r="AA21" s="8">
        <v>0.6</v>
      </c>
      <c r="AB21" s="8">
        <v>-0.2</v>
      </c>
      <c r="AC21" s="8">
        <v>-0.5</v>
      </c>
      <c r="AD21" s="8">
        <v>-1.5</v>
      </c>
      <c r="AE21" s="8">
        <v>-3.5</v>
      </c>
      <c r="AF21" s="8">
        <v>-0.5</v>
      </c>
      <c r="AG21" s="8">
        <v>-1.2</v>
      </c>
      <c r="AH21" s="8">
        <v>0.3</v>
      </c>
      <c r="AI21" s="8">
        <v>-0.3</v>
      </c>
      <c r="AJ21" s="8">
        <v>-0.6</v>
      </c>
      <c r="AK21" s="8">
        <v>-0.8</v>
      </c>
      <c r="AL21" s="8">
        <v>-0.7</v>
      </c>
      <c r="AM21" s="8">
        <v>-1</v>
      </c>
      <c r="AN21" s="8">
        <v>-0.4</v>
      </c>
      <c r="AO21" s="8">
        <v>-2.2999999999999998</v>
      </c>
      <c r="AP21" s="8">
        <v>-1.8</v>
      </c>
      <c r="AQ21" s="8">
        <v>-0.2</v>
      </c>
      <c r="AR21" s="8">
        <v>0.8</v>
      </c>
      <c r="AS21" s="8">
        <v>-0.9</v>
      </c>
      <c r="AT21" s="8">
        <v>-0.8</v>
      </c>
      <c r="AU21" s="8">
        <v>0.2</v>
      </c>
      <c r="AV21" s="8">
        <v>-0.5</v>
      </c>
      <c r="AW21" s="8">
        <v>-2</v>
      </c>
      <c r="AX21" s="8">
        <v>-1.9</v>
      </c>
      <c r="AY21" s="8">
        <v>-0.8</v>
      </c>
      <c r="AZ21" s="8">
        <v>0.5</v>
      </c>
      <c r="BA21" s="8">
        <v>-0.1</v>
      </c>
      <c r="BB21" s="8">
        <v>-0.3</v>
      </c>
      <c r="BC21" s="8">
        <v>0.3</v>
      </c>
      <c r="BD21" s="8">
        <v>0.7</v>
      </c>
      <c r="BE21" s="8">
        <v>-0.6</v>
      </c>
      <c r="BF21" s="8">
        <v>-1.8</v>
      </c>
      <c r="BG21" s="8">
        <v>-1.5</v>
      </c>
      <c r="BH21" s="8">
        <v>-1.5</v>
      </c>
      <c r="BI21" s="8">
        <v>-0.4</v>
      </c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</row>
    <row r="22" spans="1:79" ht="15.95" x14ac:dyDescent="0.2">
      <c r="B22" s="8">
        <v>60</v>
      </c>
      <c r="C22" s="8">
        <v>0</v>
      </c>
      <c r="D22" s="8">
        <v>-1</v>
      </c>
      <c r="E22" s="8">
        <v>-0.4</v>
      </c>
      <c r="F22" s="8">
        <v>-0.2</v>
      </c>
      <c r="G22" s="8">
        <v>-5.7</v>
      </c>
      <c r="H22" s="8">
        <v>-4.2</v>
      </c>
      <c r="I22" s="8">
        <v>-2.2000000000000002</v>
      </c>
      <c r="J22" s="8">
        <v>-3.4</v>
      </c>
      <c r="K22" s="8">
        <v>-2</v>
      </c>
      <c r="L22" s="8">
        <v>-1.3</v>
      </c>
      <c r="M22" s="8">
        <v>-4.5</v>
      </c>
      <c r="N22" s="8">
        <v>-6</v>
      </c>
      <c r="O22" s="8">
        <v>-6.9</v>
      </c>
      <c r="P22" s="8">
        <v>0.2</v>
      </c>
      <c r="Q22" s="8">
        <v>0</v>
      </c>
      <c r="R22" s="8">
        <v>-3.8</v>
      </c>
      <c r="S22" s="8">
        <v>0.4</v>
      </c>
      <c r="T22" s="8">
        <v>0.6</v>
      </c>
      <c r="U22" s="8">
        <v>-0.6</v>
      </c>
      <c r="V22" s="8">
        <v>0</v>
      </c>
      <c r="W22" s="8">
        <v>-0.3</v>
      </c>
      <c r="X22" s="8">
        <v>0.6</v>
      </c>
      <c r="Y22" s="8">
        <v>0.8</v>
      </c>
      <c r="Z22" s="8">
        <v>0.1</v>
      </c>
      <c r="AA22" s="8">
        <v>0.4</v>
      </c>
      <c r="AB22" s="8">
        <v>-0.2</v>
      </c>
      <c r="AC22" s="8">
        <v>-0.6</v>
      </c>
      <c r="AD22" s="8">
        <v>-1.5</v>
      </c>
      <c r="AE22" s="8">
        <v>-3.1</v>
      </c>
      <c r="AF22" s="8">
        <v>-0.5</v>
      </c>
      <c r="AG22" s="8">
        <v>-0.6</v>
      </c>
      <c r="AH22" s="8">
        <v>0.3</v>
      </c>
      <c r="AI22" s="8">
        <v>-0.5</v>
      </c>
      <c r="AJ22" s="8">
        <v>-0.4</v>
      </c>
      <c r="AK22" s="8">
        <v>-0.5</v>
      </c>
      <c r="AL22" s="8">
        <v>-0.5</v>
      </c>
      <c r="AM22" s="8">
        <v>-0.4</v>
      </c>
      <c r="AN22" s="8">
        <v>-0.4</v>
      </c>
      <c r="AO22" s="8">
        <v>-1.1000000000000001</v>
      </c>
      <c r="AP22" s="8">
        <v>-1.5</v>
      </c>
      <c r="AQ22" s="8">
        <v>-0.4</v>
      </c>
      <c r="AR22" s="8">
        <v>0.1</v>
      </c>
      <c r="AS22" s="8">
        <v>-0.9</v>
      </c>
      <c r="AT22" s="8">
        <v>-0.2</v>
      </c>
      <c r="AU22" s="8">
        <v>0.3</v>
      </c>
      <c r="AV22" s="8">
        <v>-0.6</v>
      </c>
      <c r="AW22" s="8">
        <v>-1.1000000000000001</v>
      </c>
      <c r="AX22" s="8">
        <v>-1.7</v>
      </c>
      <c r="AY22" s="8">
        <v>-0.9</v>
      </c>
      <c r="AZ22" s="8">
        <v>0.5</v>
      </c>
      <c r="BA22" s="8">
        <v>-0.3</v>
      </c>
      <c r="BB22" s="8">
        <v>-0.2</v>
      </c>
      <c r="BC22" s="8">
        <v>0</v>
      </c>
      <c r="BD22" s="8">
        <v>0.8</v>
      </c>
      <c r="BE22" s="8">
        <v>-1</v>
      </c>
      <c r="BF22" s="8">
        <v>-2</v>
      </c>
      <c r="BG22" s="8">
        <v>-1.7</v>
      </c>
      <c r="BH22" s="8">
        <v>-1.5</v>
      </c>
      <c r="BI22" s="8">
        <v>-0.8</v>
      </c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</row>
    <row r="23" spans="1:79" ht="15.95" x14ac:dyDescent="0.2">
      <c r="B23" s="8">
        <v>70</v>
      </c>
      <c r="C23" s="8">
        <v>0</v>
      </c>
      <c r="D23" s="8">
        <v>-1.2</v>
      </c>
      <c r="E23" s="8">
        <v>-0.7</v>
      </c>
      <c r="F23" s="8">
        <v>-0.3</v>
      </c>
      <c r="G23" s="8">
        <v>-4.7</v>
      </c>
      <c r="H23" s="8">
        <v>-3.4</v>
      </c>
      <c r="I23" s="8">
        <v>-1.8</v>
      </c>
      <c r="J23" s="8">
        <v>-3.1</v>
      </c>
      <c r="K23" s="8">
        <v>-1.7</v>
      </c>
      <c r="L23" s="8">
        <v>-0.4</v>
      </c>
      <c r="M23" s="8">
        <v>-2.9</v>
      </c>
      <c r="N23" s="8">
        <v>-4.5</v>
      </c>
      <c r="O23" s="8">
        <v>-6.1</v>
      </c>
      <c r="P23" s="8">
        <v>-0.1</v>
      </c>
      <c r="Q23" s="8">
        <v>-0.2</v>
      </c>
      <c r="R23" s="8">
        <v>-3.7</v>
      </c>
      <c r="S23" s="8">
        <v>0.3</v>
      </c>
      <c r="T23" s="8">
        <v>0.4</v>
      </c>
      <c r="U23" s="8">
        <v>-0.5</v>
      </c>
      <c r="V23" s="8">
        <v>0.2</v>
      </c>
      <c r="W23" s="8">
        <v>-0.3</v>
      </c>
      <c r="X23" s="8">
        <v>0.5</v>
      </c>
      <c r="Y23" s="8">
        <v>0.5</v>
      </c>
      <c r="Z23" s="8">
        <v>-0.1</v>
      </c>
      <c r="AA23" s="8">
        <v>0.2</v>
      </c>
      <c r="AB23" s="8">
        <v>0.1</v>
      </c>
      <c r="AC23" s="8">
        <v>-0.5</v>
      </c>
      <c r="AD23" s="8">
        <v>-1.6</v>
      </c>
      <c r="AE23" s="8">
        <v>-3.3</v>
      </c>
      <c r="AF23" s="8">
        <v>-0.5</v>
      </c>
      <c r="AG23" s="8">
        <v>0</v>
      </c>
      <c r="AH23" s="8">
        <v>0.3</v>
      </c>
      <c r="AI23" s="8">
        <v>-0.5</v>
      </c>
      <c r="AJ23" s="8">
        <v>-0.9</v>
      </c>
      <c r="AK23" s="8">
        <v>-0.7</v>
      </c>
      <c r="AL23" s="8">
        <v>-0.7</v>
      </c>
      <c r="AM23" s="8">
        <v>0.3</v>
      </c>
      <c r="AN23" s="8">
        <v>0.1</v>
      </c>
      <c r="AO23" s="8">
        <v>0.1</v>
      </c>
      <c r="AP23" s="8">
        <v>-0.7</v>
      </c>
      <c r="AQ23" s="8">
        <v>0.5</v>
      </c>
      <c r="AR23" s="8">
        <v>0.7</v>
      </c>
      <c r="AS23" s="8">
        <v>-1.6</v>
      </c>
      <c r="AT23" s="8">
        <v>0.2</v>
      </c>
      <c r="AU23" s="8">
        <v>0.5</v>
      </c>
      <c r="AV23" s="8">
        <v>-0.4</v>
      </c>
      <c r="AW23" s="8">
        <v>-0.6</v>
      </c>
      <c r="AX23" s="8">
        <v>-1.5</v>
      </c>
      <c r="AY23" s="8">
        <v>-0.8</v>
      </c>
      <c r="AZ23" s="8">
        <v>0.5</v>
      </c>
      <c r="BA23" s="8">
        <v>-0.3</v>
      </c>
      <c r="BB23" s="8">
        <v>-0.3</v>
      </c>
      <c r="BC23" s="8">
        <v>-0.2</v>
      </c>
      <c r="BD23" s="8">
        <v>0.9</v>
      </c>
      <c r="BE23" s="8">
        <v>-1</v>
      </c>
      <c r="BF23" s="8">
        <v>-2</v>
      </c>
      <c r="BG23" s="8">
        <v>-1.7</v>
      </c>
      <c r="BH23" s="8">
        <v>-1.2</v>
      </c>
      <c r="BI23" s="8">
        <v>-1.1000000000000001</v>
      </c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</row>
    <row r="24" spans="1:79" ht="15.95" x14ac:dyDescent="0.2">
      <c r="B24" s="8">
        <v>80</v>
      </c>
      <c r="C24" s="8">
        <v>-0.3</v>
      </c>
      <c r="D24" s="8">
        <v>-0.9</v>
      </c>
      <c r="E24" s="8">
        <v>-1</v>
      </c>
      <c r="F24" s="8">
        <v>-0.4</v>
      </c>
      <c r="G24" s="8">
        <v>-3.5</v>
      </c>
      <c r="H24" s="8">
        <v>-2.8</v>
      </c>
      <c r="I24" s="8">
        <v>-1.4</v>
      </c>
      <c r="J24" s="8">
        <v>-2.9</v>
      </c>
      <c r="K24" s="8">
        <v>-1.4</v>
      </c>
      <c r="L24" s="8">
        <v>-0.8</v>
      </c>
      <c r="M24" s="8">
        <v>-2.7</v>
      </c>
      <c r="N24" s="8">
        <v>-3.9</v>
      </c>
      <c r="O24" s="8">
        <v>-6.7</v>
      </c>
      <c r="P24" s="8">
        <v>-0.1</v>
      </c>
      <c r="Q24" s="8">
        <v>-0.3</v>
      </c>
      <c r="R24" s="8">
        <v>-2.9</v>
      </c>
      <c r="S24" s="8">
        <v>0.3</v>
      </c>
      <c r="T24" s="8">
        <v>0.2</v>
      </c>
      <c r="U24" s="8">
        <v>-0.4</v>
      </c>
      <c r="V24" s="8">
        <v>0.4</v>
      </c>
      <c r="W24" s="8">
        <v>-0.5</v>
      </c>
      <c r="X24" s="8">
        <v>0.4</v>
      </c>
      <c r="Y24" s="8">
        <v>0.2</v>
      </c>
      <c r="Z24" s="8">
        <v>-0.4</v>
      </c>
      <c r="AA24" s="8">
        <v>-0.1</v>
      </c>
      <c r="AB24" s="8">
        <v>0.3</v>
      </c>
      <c r="AC24" s="8">
        <v>-0.4</v>
      </c>
      <c r="AD24" s="8">
        <v>-1.7</v>
      </c>
      <c r="AE24" s="8">
        <v>-3.5</v>
      </c>
      <c r="AF24" s="8">
        <v>-0.5</v>
      </c>
      <c r="AG24" s="8">
        <v>0</v>
      </c>
      <c r="AH24" s="8">
        <v>0.3</v>
      </c>
      <c r="AI24" s="8">
        <v>-0.6</v>
      </c>
      <c r="AJ24" s="8">
        <v>-1.3</v>
      </c>
      <c r="AK24" s="8">
        <v>-0.8</v>
      </c>
      <c r="AL24" s="8">
        <v>-1</v>
      </c>
      <c r="AM24" s="8">
        <v>0</v>
      </c>
      <c r="AN24" s="8">
        <v>-0.1</v>
      </c>
      <c r="AO24" s="8">
        <v>0.1</v>
      </c>
      <c r="AP24" s="8">
        <v>0.1</v>
      </c>
      <c r="AQ24" s="8">
        <v>0.3</v>
      </c>
      <c r="AR24" s="8">
        <v>0.5</v>
      </c>
      <c r="AS24" s="8">
        <v>-1.4</v>
      </c>
      <c r="AT24" s="8">
        <v>0.1</v>
      </c>
      <c r="AU24" s="8">
        <v>0.1</v>
      </c>
      <c r="AV24" s="8">
        <v>-0.4</v>
      </c>
      <c r="AW24" s="8">
        <v>-0.5</v>
      </c>
      <c r="AX24" s="8">
        <v>-1.3</v>
      </c>
      <c r="AY24" s="8">
        <v>-0.6</v>
      </c>
      <c r="AZ24" s="8">
        <v>0.5</v>
      </c>
      <c r="BA24" s="8">
        <v>-0.2</v>
      </c>
      <c r="BB24" s="8">
        <v>-0.4</v>
      </c>
      <c r="BC24" s="8">
        <v>-0.4</v>
      </c>
      <c r="BD24" s="8">
        <v>0.7</v>
      </c>
      <c r="BE24" s="8">
        <v>-1</v>
      </c>
      <c r="BF24" s="8">
        <v>-2</v>
      </c>
      <c r="BG24" s="8">
        <v>-1.7</v>
      </c>
      <c r="BH24" s="8">
        <v>-1.2</v>
      </c>
      <c r="BI24" s="8">
        <v>-1.1000000000000001</v>
      </c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</row>
    <row r="25" spans="1:79" ht="15.95" x14ac:dyDescent="0.2">
      <c r="B25" s="8">
        <v>90</v>
      </c>
      <c r="C25" s="8">
        <v>-0.6</v>
      </c>
      <c r="D25" s="8">
        <v>-0.6</v>
      </c>
      <c r="E25" s="8">
        <v>-0.8</v>
      </c>
      <c r="F25" s="8">
        <v>-0.6</v>
      </c>
      <c r="G25" s="8">
        <v>-2.1</v>
      </c>
      <c r="H25" s="8">
        <v>-2.8</v>
      </c>
      <c r="I25" s="8">
        <v>-1.1000000000000001</v>
      </c>
      <c r="J25" s="8">
        <v>-2.6</v>
      </c>
      <c r="K25" s="8">
        <v>-0.9</v>
      </c>
      <c r="L25" s="8">
        <v>-0.9</v>
      </c>
      <c r="M25" s="8">
        <v>-2.2999999999999998</v>
      </c>
      <c r="N25" s="8">
        <v>-3</v>
      </c>
      <c r="O25" s="8">
        <v>-5.8</v>
      </c>
      <c r="P25" s="8">
        <v>-0.1</v>
      </c>
      <c r="Q25" s="8">
        <v>-0.2</v>
      </c>
      <c r="R25" s="8">
        <v>-2.1</v>
      </c>
      <c r="S25" s="8">
        <v>0.4</v>
      </c>
      <c r="T25" s="8">
        <v>0</v>
      </c>
      <c r="U25" s="8">
        <v>-0.3</v>
      </c>
      <c r="V25" s="8">
        <v>0.3</v>
      </c>
      <c r="W25" s="8">
        <v>0.3</v>
      </c>
      <c r="X25" s="8">
        <v>0.6</v>
      </c>
      <c r="Y25" s="8">
        <v>0.3</v>
      </c>
      <c r="Z25" s="8">
        <v>-0.4</v>
      </c>
      <c r="AA25" s="8">
        <v>-0.1</v>
      </c>
      <c r="AB25" s="8">
        <v>0</v>
      </c>
      <c r="AC25" s="8">
        <v>-0.4</v>
      </c>
      <c r="AD25" s="8">
        <v>-1.5</v>
      </c>
      <c r="AE25" s="8">
        <v>-2.7</v>
      </c>
      <c r="AF25" s="8">
        <v>-0.6</v>
      </c>
      <c r="AG25" s="8">
        <v>0</v>
      </c>
      <c r="AH25" s="8">
        <v>0.2</v>
      </c>
      <c r="AI25" s="8">
        <v>-0.2</v>
      </c>
      <c r="AJ25" s="8">
        <v>0.1</v>
      </c>
      <c r="AK25" s="8">
        <v>-0.2</v>
      </c>
      <c r="AL25" s="8">
        <v>-0.6</v>
      </c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>
        <v>-1</v>
      </c>
      <c r="AY25" s="8">
        <v>-0.7</v>
      </c>
      <c r="AZ25" s="8">
        <v>0.4</v>
      </c>
      <c r="BA25" s="8">
        <v>-0.4</v>
      </c>
      <c r="BB25" s="8">
        <v>-0.2</v>
      </c>
      <c r="BC25" s="8">
        <v>-0.6</v>
      </c>
      <c r="BD25" s="8">
        <v>0.4</v>
      </c>
      <c r="BE25" s="8">
        <v>-0.8</v>
      </c>
      <c r="BF25" s="8">
        <v>-2.4</v>
      </c>
      <c r="BG25" s="8">
        <v>-1.9</v>
      </c>
      <c r="BH25" s="8">
        <v>-1.4</v>
      </c>
      <c r="BI25" s="8">
        <v>-0.6</v>
      </c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</row>
    <row r="27" spans="1:79" ht="15.75" x14ac:dyDescent="0.25">
      <c r="B27" s="4" t="s">
        <v>77</v>
      </c>
      <c r="I27" s="4" t="s">
        <v>80</v>
      </c>
      <c r="P27" s="4" t="s">
        <v>79</v>
      </c>
      <c r="W27" s="4" t="s">
        <v>78</v>
      </c>
    </row>
    <row r="28" spans="1:79" ht="15.95" x14ac:dyDescent="0.2">
      <c r="A28" s="3" t="s">
        <v>44</v>
      </c>
      <c r="B28" s="7" t="s">
        <v>30</v>
      </c>
      <c r="C28" s="7" t="s">
        <v>37</v>
      </c>
      <c r="D28" s="7" t="s">
        <v>74</v>
      </c>
      <c r="E28" s="7" t="s">
        <v>8</v>
      </c>
      <c r="F28" s="7" t="s">
        <v>7</v>
      </c>
      <c r="H28" s="3" t="s">
        <v>46</v>
      </c>
      <c r="I28" s="7" t="s">
        <v>30</v>
      </c>
      <c r="J28" s="7" t="s">
        <v>37</v>
      </c>
      <c r="K28" s="7" t="s">
        <v>74</v>
      </c>
      <c r="L28" s="7" t="s">
        <v>8</v>
      </c>
      <c r="M28" s="7" t="s">
        <v>7</v>
      </c>
      <c r="O28" s="3" t="s">
        <v>47</v>
      </c>
      <c r="P28" s="7" t="s">
        <v>30</v>
      </c>
      <c r="Q28" s="7" t="s">
        <v>37</v>
      </c>
      <c r="R28" s="7" t="s">
        <v>74</v>
      </c>
      <c r="S28" s="7" t="s">
        <v>8</v>
      </c>
      <c r="T28" s="7" t="s">
        <v>7</v>
      </c>
      <c r="V28" s="3" t="s">
        <v>48</v>
      </c>
      <c r="W28" s="7" t="s">
        <v>30</v>
      </c>
      <c r="X28" s="7" t="s">
        <v>37</v>
      </c>
      <c r="Y28" s="7" t="s">
        <v>74</v>
      </c>
      <c r="Z28" s="7" t="s">
        <v>8</v>
      </c>
      <c r="AA28" s="7" t="s">
        <v>7</v>
      </c>
    </row>
    <row r="29" spans="1:79" ht="15.95" x14ac:dyDescent="0.2">
      <c r="A29" s="3" t="s">
        <v>45</v>
      </c>
      <c r="B29" s="8">
        <v>127.35912500000001</v>
      </c>
      <c r="C29" s="8">
        <v>27.644189999999998</v>
      </c>
      <c r="D29" s="8">
        <v>33.613114000000003</v>
      </c>
      <c r="E29" s="8">
        <v>117.371881</v>
      </c>
      <c r="F29" s="8">
        <v>121.61515199999999</v>
      </c>
      <c r="H29" s="3" t="s">
        <v>45</v>
      </c>
      <c r="I29" s="8">
        <v>99.763211029999994</v>
      </c>
      <c r="J29" s="8">
        <v>166.2829328</v>
      </c>
      <c r="K29" s="8">
        <v>177.49685030000001</v>
      </c>
      <c r="L29" s="8">
        <v>288.23585650000001</v>
      </c>
      <c r="M29" s="8">
        <v>349.29263099999997</v>
      </c>
      <c r="O29" s="3" t="s">
        <v>45</v>
      </c>
      <c r="P29" s="8">
        <v>28.381653650000001</v>
      </c>
      <c r="Q29" s="8">
        <v>19.43375052</v>
      </c>
      <c r="R29" s="8">
        <v>1.297808281</v>
      </c>
      <c r="S29" s="8">
        <v>37.224565749999996</v>
      </c>
      <c r="T29" s="8">
        <v>25.147152810000001</v>
      </c>
      <c r="V29" s="3" t="s">
        <v>45</v>
      </c>
      <c r="W29" s="8">
        <v>3.4092208799999999</v>
      </c>
      <c r="X29" s="8">
        <v>5.8432433130000003</v>
      </c>
      <c r="Y29" s="8">
        <v>0.79105853999999998</v>
      </c>
      <c r="Z29" s="8">
        <v>22.211938329999999</v>
      </c>
      <c r="AA29" s="8">
        <v>8.6488341399999999</v>
      </c>
    </row>
    <row r="30" spans="1:79" ht="15.95" x14ac:dyDescent="0.2">
      <c r="B30" s="8">
        <v>89.033514999999994</v>
      </c>
      <c r="C30" s="8">
        <v>14.767557999999999</v>
      </c>
      <c r="D30" s="8">
        <v>47.585318999999998</v>
      </c>
      <c r="E30" s="8">
        <v>19.857880999999999</v>
      </c>
      <c r="F30" s="8">
        <v>38.597431</v>
      </c>
      <c r="I30" s="8">
        <v>90.590652950000006</v>
      </c>
      <c r="J30" s="8">
        <v>210.79095029999999</v>
      </c>
      <c r="K30" s="8">
        <v>323.17779180000002</v>
      </c>
      <c r="L30" s="8">
        <v>327.57127159999999</v>
      </c>
      <c r="M30" s="8">
        <v>326.84455179999998</v>
      </c>
      <c r="P30" s="8">
        <v>49.498332810000001</v>
      </c>
      <c r="Q30" s="8">
        <v>35.257336019999997</v>
      </c>
      <c r="R30" s="8">
        <v>26.366005730000001</v>
      </c>
      <c r="S30" s="8">
        <v>14.469309000000001</v>
      </c>
      <c r="T30" s="8">
        <v>125.1826884</v>
      </c>
      <c r="W30" s="8">
        <v>1.636269392</v>
      </c>
      <c r="X30" s="8">
        <v>10.619431970000001</v>
      </c>
      <c r="Y30" s="8">
        <v>2.5680252210000001</v>
      </c>
      <c r="Z30" s="8">
        <v>0.42599552600000001</v>
      </c>
      <c r="AA30" s="8">
        <v>46.889669290000001</v>
      </c>
    </row>
    <row r="31" spans="1:79" ht="15.95" x14ac:dyDescent="0.2">
      <c r="B31" s="8">
        <v>72.484607999999994</v>
      </c>
      <c r="C31" s="8">
        <v>125.17675</v>
      </c>
      <c r="D31" s="8">
        <v>10.408111999999999</v>
      </c>
      <c r="E31" s="8">
        <v>243.904571</v>
      </c>
      <c r="F31" s="8">
        <v>9.826511</v>
      </c>
      <c r="I31" s="8">
        <v>134.7400974</v>
      </c>
      <c r="J31" s="8">
        <v>193.723567</v>
      </c>
      <c r="K31" s="8">
        <v>336.25191860000001</v>
      </c>
      <c r="L31" s="8">
        <v>330.20240269999999</v>
      </c>
      <c r="M31" s="8">
        <v>33.816861930000002</v>
      </c>
      <c r="P31" s="8">
        <v>48.209715420000002</v>
      </c>
      <c r="Q31" s="8">
        <v>101.1444468</v>
      </c>
      <c r="R31" s="8">
        <v>105.23259090000001</v>
      </c>
      <c r="S31" s="8">
        <v>175.0927293</v>
      </c>
      <c r="T31" s="8">
        <v>199.2970661</v>
      </c>
      <c r="W31" s="8">
        <v>2.82464666</v>
      </c>
      <c r="X31" s="8">
        <v>19.294765120000001</v>
      </c>
      <c r="Y31" s="8">
        <v>31.542834670000001</v>
      </c>
      <c r="Z31" s="8">
        <v>29.902674229999999</v>
      </c>
      <c r="AA31" s="8">
        <v>27.000525499999998</v>
      </c>
    </row>
    <row r="32" spans="1:79" ht="15.95" x14ac:dyDescent="0.2">
      <c r="B32" s="8">
        <v>185.657352</v>
      </c>
      <c r="C32" s="8">
        <v>0</v>
      </c>
      <c r="D32" s="8">
        <v>240.17562699999999</v>
      </c>
      <c r="E32" s="8">
        <v>33.393411</v>
      </c>
      <c r="F32" s="8">
        <v>16.090665999999999</v>
      </c>
      <c r="I32" s="8">
        <v>187.98206390000001</v>
      </c>
      <c r="J32" s="8">
        <v>170.67850859999999</v>
      </c>
      <c r="K32" s="8">
        <v>802.82165090000001</v>
      </c>
      <c r="L32" s="8">
        <v>370.82157890000002</v>
      </c>
      <c r="M32" s="8">
        <v>25.542395729999999</v>
      </c>
      <c r="P32" s="8">
        <v>143.40468559999999</v>
      </c>
      <c r="Q32" s="8">
        <v>45.57716422</v>
      </c>
      <c r="R32" s="8">
        <v>229.08114660000001</v>
      </c>
      <c r="S32" s="8">
        <v>13.702567</v>
      </c>
      <c r="T32" s="8">
        <v>1.4093443750000001</v>
      </c>
      <c r="W32" s="8">
        <v>31.02478674</v>
      </c>
      <c r="X32" s="8">
        <v>2.9544876439999999</v>
      </c>
      <c r="Y32" s="8">
        <v>221.39255489999999</v>
      </c>
      <c r="Z32" s="8">
        <v>2.5171848739999998</v>
      </c>
      <c r="AA32" s="8">
        <v>1.990103009</v>
      </c>
    </row>
    <row r="33" spans="2:27" ht="15.95" x14ac:dyDescent="0.2">
      <c r="B33" s="8">
        <v>611.36589300000003</v>
      </c>
      <c r="C33" s="8">
        <v>25.924512</v>
      </c>
      <c r="D33" s="8">
        <v>39.374633000000003</v>
      </c>
      <c r="E33" s="8">
        <v>17.803871000000001</v>
      </c>
      <c r="F33" s="8">
        <v>11.15329</v>
      </c>
      <c r="I33" s="8">
        <v>380.5157317</v>
      </c>
      <c r="J33" s="8">
        <v>171.5190207</v>
      </c>
      <c r="K33" s="8">
        <v>307.29979270000001</v>
      </c>
      <c r="L33" s="8">
        <v>299.54172219999998</v>
      </c>
      <c r="M33" s="8">
        <v>81.361674640000004</v>
      </c>
      <c r="P33" s="8">
        <v>420.50581540000002</v>
      </c>
      <c r="Q33" s="8">
        <v>38.19594172</v>
      </c>
      <c r="R33" s="8">
        <v>17.184159480000002</v>
      </c>
      <c r="S33" s="8">
        <v>21.584199000000002</v>
      </c>
      <c r="T33" s="8">
        <v>0</v>
      </c>
      <c r="W33" s="8">
        <v>77.561645150000004</v>
      </c>
      <c r="X33" s="8">
        <v>11.70050728</v>
      </c>
      <c r="Y33" s="8">
        <v>4.7293952140000002</v>
      </c>
      <c r="Z33" s="8">
        <v>1.174264939</v>
      </c>
      <c r="AA33" s="8">
        <v>1.0151725250000001</v>
      </c>
    </row>
    <row r="34" spans="2:27" ht="15.95" x14ac:dyDescent="0.2">
      <c r="B34" s="8">
        <v>463.141525</v>
      </c>
      <c r="C34" s="8">
        <v>8.7118500000000001</v>
      </c>
      <c r="D34" s="8">
        <v>178.70788200000001</v>
      </c>
      <c r="E34" s="8">
        <v>346.40544999999997</v>
      </c>
      <c r="F34" s="8">
        <v>43.909433999999997</v>
      </c>
      <c r="I34" s="8">
        <v>310.87048090000002</v>
      </c>
      <c r="J34" s="8">
        <v>209.32365659999999</v>
      </c>
      <c r="K34" s="8">
        <v>370.114285</v>
      </c>
      <c r="L34" s="8">
        <v>266.06388920000001</v>
      </c>
      <c r="M34" s="8">
        <v>96.880592100000001</v>
      </c>
      <c r="P34" s="8">
        <v>209.40585200000001</v>
      </c>
      <c r="Q34" s="8">
        <v>28.723127810000001</v>
      </c>
      <c r="R34" s="8">
        <v>180.38483239999999</v>
      </c>
      <c r="S34" s="8">
        <v>76.441523750000002</v>
      </c>
      <c r="T34" s="8">
        <v>76.716854609999999</v>
      </c>
      <c r="W34" s="8">
        <v>16.443952580000001</v>
      </c>
      <c r="X34" s="8">
        <v>8.7940600680000003</v>
      </c>
      <c r="Y34" s="8">
        <v>19.248253210000001</v>
      </c>
      <c r="Z34" s="8">
        <v>3.5692762550000001</v>
      </c>
      <c r="AA34" s="8">
        <v>13.93962041</v>
      </c>
    </row>
    <row r="35" spans="2:27" ht="15.95" x14ac:dyDescent="0.2">
      <c r="B35" s="8">
        <v>274.70064200000002</v>
      </c>
      <c r="C35" s="8">
        <v>32.888216999999997</v>
      </c>
      <c r="D35" s="8">
        <v>33.010748</v>
      </c>
      <c r="E35" s="8">
        <v>102.92361150000001</v>
      </c>
      <c r="F35" s="8">
        <v>36.734952</v>
      </c>
      <c r="I35" s="8">
        <v>214.62948119999999</v>
      </c>
      <c r="J35" s="8">
        <v>159.18330779999999</v>
      </c>
      <c r="K35" s="8">
        <v>241.28507529999999</v>
      </c>
      <c r="L35" s="8">
        <v>267.42767800000001</v>
      </c>
      <c r="M35" s="8">
        <v>29.741439450000001</v>
      </c>
      <c r="P35" s="8">
        <v>511.2286628</v>
      </c>
      <c r="Q35" s="8">
        <v>31.373705780000002</v>
      </c>
      <c r="R35" s="8">
        <v>37.718710940000001</v>
      </c>
      <c r="S35" s="8">
        <v>65.782540999999995</v>
      </c>
      <c r="T35" s="8">
        <v>56.731412570000003</v>
      </c>
      <c r="W35" s="8">
        <v>4.8521392069999996</v>
      </c>
      <c r="X35" s="8">
        <v>8.6305453540000006</v>
      </c>
      <c r="Y35" s="8">
        <v>11.39646686</v>
      </c>
      <c r="Z35" s="8">
        <v>3.7881365740000001</v>
      </c>
      <c r="AA35" s="8">
        <v>9.2404271530000006</v>
      </c>
    </row>
    <row r="36" spans="2:27" ht="15.95" x14ac:dyDescent="0.2">
      <c r="B36" s="8">
        <v>106.425484</v>
      </c>
      <c r="C36" s="8">
        <v>148.85306600000001</v>
      </c>
      <c r="D36" s="8">
        <v>5.6669409999999996</v>
      </c>
      <c r="E36" s="8">
        <v>235.72704300000001</v>
      </c>
      <c r="F36" s="8">
        <v>75.604530999999994</v>
      </c>
      <c r="I36" s="8">
        <v>82.877198340000007</v>
      </c>
      <c r="J36" s="8">
        <v>140.2301458</v>
      </c>
      <c r="K36" s="8">
        <v>115.0481698</v>
      </c>
      <c r="L36" s="8">
        <v>348.1220285</v>
      </c>
      <c r="M36" s="8">
        <v>41.922704959999997</v>
      </c>
      <c r="P36" s="8">
        <v>373.28255100000001</v>
      </c>
      <c r="Q36" s="8">
        <v>74.177002729999998</v>
      </c>
      <c r="R36" s="8">
        <v>0</v>
      </c>
      <c r="S36" s="8">
        <v>64.574582000000007</v>
      </c>
      <c r="T36" s="8">
        <v>58.059276089999997</v>
      </c>
      <c r="W36" s="8">
        <v>7.0444990430000001</v>
      </c>
      <c r="X36" s="8">
        <v>21.793942529999999</v>
      </c>
      <c r="Y36" s="8">
        <v>1.4525874729999999</v>
      </c>
      <c r="Z36" s="8">
        <v>10.470515219999999</v>
      </c>
      <c r="AA36" s="8">
        <v>6.383343698</v>
      </c>
    </row>
    <row r="37" spans="2:27" ht="15.95" x14ac:dyDescent="0.2">
      <c r="B37" s="8">
        <v>149.81788</v>
      </c>
      <c r="C37" s="8">
        <v>54.279383000000003</v>
      </c>
      <c r="D37" s="8">
        <v>15.173833</v>
      </c>
      <c r="E37" s="8">
        <v>27.2843345</v>
      </c>
      <c r="F37" s="8">
        <v>64.757778999999999</v>
      </c>
      <c r="I37" s="8">
        <v>80.078936339999998</v>
      </c>
      <c r="J37" s="8">
        <v>101.5098112</v>
      </c>
      <c r="K37" s="8">
        <v>31.292311009999999</v>
      </c>
      <c r="L37" s="8">
        <v>301.47307060000003</v>
      </c>
      <c r="M37" s="8">
        <v>48.205465109999999</v>
      </c>
      <c r="P37" s="8">
        <v>947.58072800000002</v>
      </c>
      <c r="Q37" s="8">
        <v>20.378364170000001</v>
      </c>
      <c r="R37" s="8">
        <v>129.95299059999999</v>
      </c>
      <c r="S37" s="8">
        <v>216.31913829999999</v>
      </c>
      <c r="T37" s="8">
        <v>27.947706879999998</v>
      </c>
      <c r="W37" s="8">
        <v>3.8637740150000002</v>
      </c>
      <c r="X37" s="8">
        <v>2.4696768869999999</v>
      </c>
      <c r="Y37" s="8">
        <v>11.71789817</v>
      </c>
      <c r="Z37" s="8">
        <v>31.614879040000002</v>
      </c>
      <c r="AA37" s="8">
        <v>6.8708844300000003</v>
      </c>
    </row>
    <row r="38" spans="2:27" ht="15.95" x14ac:dyDescent="0.2">
      <c r="B38" s="8">
        <v>8.1907565000000009</v>
      </c>
      <c r="C38" s="8">
        <v>159.78809000000001</v>
      </c>
      <c r="D38" s="8">
        <v>20.990046</v>
      </c>
      <c r="E38" s="8">
        <v>19.919215000000001</v>
      </c>
      <c r="F38" s="8">
        <v>28.230388999999999</v>
      </c>
      <c r="I38" s="8">
        <v>232.02607359999999</v>
      </c>
      <c r="J38" s="8">
        <v>102.92543999999999</v>
      </c>
      <c r="K38" s="8">
        <v>201.860567</v>
      </c>
      <c r="L38" s="8">
        <v>421.87080229999998</v>
      </c>
      <c r="M38" s="8">
        <v>47.023000609999997</v>
      </c>
      <c r="P38" s="8">
        <v>736.11375150000003</v>
      </c>
      <c r="Q38" s="8">
        <v>66.703363909999993</v>
      </c>
      <c r="R38" s="8">
        <v>15.55150542</v>
      </c>
      <c r="S38" s="8">
        <v>38.845736250000002</v>
      </c>
      <c r="T38" s="8">
        <v>91.049750160000002</v>
      </c>
      <c r="W38" s="8">
        <v>69.485771779999993</v>
      </c>
      <c r="X38" s="8">
        <v>50.653622660000003</v>
      </c>
      <c r="Y38" s="8">
        <v>0.98035356399999996</v>
      </c>
      <c r="Z38" s="8">
        <v>3.734761652</v>
      </c>
      <c r="AA38" s="8">
        <v>11.04725139</v>
      </c>
    </row>
    <row r="39" spans="2:27" ht="15.95" x14ac:dyDescent="0.2">
      <c r="B39" s="8">
        <v>35.830186500000003</v>
      </c>
      <c r="C39" s="8">
        <v>48.487929999999999</v>
      </c>
      <c r="D39" s="8">
        <v>47.607343</v>
      </c>
      <c r="E39" s="8">
        <v>224.78307050000001</v>
      </c>
      <c r="F39" s="8">
        <v>128.28923</v>
      </c>
      <c r="I39" s="8">
        <v>237.9142769</v>
      </c>
      <c r="J39" s="8">
        <v>196.73358020000001</v>
      </c>
      <c r="K39" s="8">
        <v>159.0279754</v>
      </c>
      <c r="L39" s="8">
        <v>393.71543389999999</v>
      </c>
      <c r="M39" s="8">
        <v>45.421609750000002</v>
      </c>
      <c r="P39" s="8">
        <v>138.71155200000001</v>
      </c>
      <c r="Q39" s="8">
        <v>19.940891149999999</v>
      </c>
      <c r="R39" s="8">
        <v>81.701835700000004</v>
      </c>
      <c r="S39" s="8">
        <v>249.81140049999999</v>
      </c>
      <c r="T39" s="8">
        <v>145.6226144</v>
      </c>
      <c r="W39" s="8">
        <v>37.097847649999999</v>
      </c>
      <c r="X39" s="8">
        <v>4.0640594930000002</v>
      </c>
      <c r="Y39" s="8">
        <v>1.112245411</v>
      </c>
      <c r="Z39" s="8">
        <v>50.005935340000001</v>
      </c>
      <c r="AA39" s="8">
        <v>2.6694309710000002</v>
      </c>
    </row>
    <row r="40" spans="2:27" ht="15.95" x14ac:dyDescent="0.2">
      <c r="B40" s="8">
        <v>28.446261</v>
      </c>
      <c r="C40" s="8">
        <v>23.373557999999999</v>
      </c>
      <c r="D40" s="8"/>
      <c r="E40" s="8"/>
      <c r="F40" s="8">
        <v>7.5366200000000001</v>
      </c>
      <c r="I40" s="8">
        <v>271.75057750000002</v>
      </c>
      <c r="J40" s="8">
        <v>134.82785509999999</v>
      </c>
      <c r="K40" s="8"/>
      <c r="L40" s="8"/>
      <c r="M40" s="8">
        <v>10.332501130000001</v>
      </c>
      <c r="P40" s="8">
        <v>688.72566949999998</v>
      </c>
      <c r="Q40" s="8">
        <v>37.230306769999999</v>
      </c>
      <c r="R40" s="8"/>
      <c r="S40" s="8"/>
      <c r="T40" s="8">
        <v>2.2962837500000002</v>
      </c>
      <c r="W40" s="8">
        <v>129.08221019999999</v>
      </c>
      <c r="X40" s="8">
        <v>15.98162861</v>
      </c>
      <c r="Y40" s="8"/>
      <c r="Z40" s="8">
        <v>8.7338514800000002</v>
      </c>
      <c r="AA40" s="8">
        <v>2.9243523850000002</v>
      </c>
    </row>
    <row r="41" spans="2:27" ht="15.95" x14ac:dyDescent="0.2">
      <c r="C41" s="10"/>
      <c r="D41" s="8"/>
      <c r="E41" s="8"/>
      <c r="F41" s="8"/>
      <c r="J41" s="10"/>
      <c r="K41" s="8"/>
      <c r="L41" s="8"/>
      <c r="M41" s="8"/>
      <c r="Q41" s="10"/>
      <c r="R41" s="8"/>
      <c r="S41" s="8"/>
      <c r="T41" s="8"/>
      <c r="X41" s="10"/>
      <c r="Y41" s="8"/>
      <c r="AA41" s="8"/>
    </row>
    <row r="42" spans="2:27" ht="15.95" x14ac:dyDescent="0.2">
      <c r="C42" s="10"/>
      <c r="D42" s="8"/>
      <c r="E42" s="8"/>
      <c r="F42" s="8"/>
      <c r="J42" s="10"/>
      <c r="K42" s="8"/>
      <c r="L42" s="8"/>
      <c r="M42" s="8"/>
      <c r="Q42" s="10"/>
      <c r="R42" s="8"/>
      <c r="T42" s="8"/>
      <c r="X42" s="10"/>
      <c r="Y42" s="8"/>
      <c r="Z42" s="8"/>
      <c r="AA42" s="8"/>
    </row>
    <row r="43" spans="2:27" ht="15.95" x14ac:dyDescent="0.2">
      <c r="C43" s="10"/>
      <c r="D43" s="8"/>
      <c r="E43" s="8"/>
      <c r="F43" s="8"/>
      <c r="J43" s="10"/>
      <c r="K43" s="8"/>
      <c r="L43" s="8"/>
      <c r="M43" s="8"/>
      <c r="Q43" s="10"/>
      <c r="R43" s="8"/>
      <c r="S43" s="8"/>
      <c r="T43" s="8"/>
      <c r="X43" s="10"/>
      <c r="Y43" s="8"/>
      <c r="Z43" s="8"/>
      <c r="AA43" s="8"/>
    </row>
    <row r="44" spans="2:27" ht="15.95" x14ac:dyDescent="0.2">
      <c r="C44" s="10"/>
      <c r="D44" s="8"/>
      <c r="E44" s="8"/>
      <c r="F44" s="8"/>
      <c r="K44" s="8"/>
      <c r="L44" s="8"/>
      <c r="M44" s="8"/>
      <c r="R44" s="8"/>
      <c r="S44" s="8"/>
      <c r="T44" s="8"/>
      <c r="Y44" s="8"/>
      <c r="Z44" s="8"/>
      <c r="AA44" s="8"/>
    </row>
    <row r="45" spans="2:27" ht="15.95" x14ac:dyDescent="0.2">
      <c r="D45" s="8"/>
      <c r="F45" s="8"/>
      <c r="K45" s="8"/>
      <c r="M45" s="8"/>
      <c r="R45" s="8"/>
      <c r="T45" s="8"/>
      <c r="Y45" s="8"/>
      <c r="AA45" s="8"/>
    </row>
    <row r="46" spans="2:27" ht="15.95" x14ac:dyDescent="0.2">
      <c r="D46" s="8"/>
      <c r="F46" s="8"/>
      <c r="K46" s="8"/>
      <c r="M46" s="8"/>
      <c r="R46" s="8"/>
      <c r="T46" s="8"/>
      <c r="Y46" s="8"/>
      <c r="AA46" s="8"/>
    </row>
    <row r="47" spans="2:27" ht="15.95" x14ac:dyDescent="0.2">
      <c r="D47" s="8"/>
      <c r="F47" s="8"/>
      <c r="K47" s="8"/>
      <c r="M47" s="8"/>
      <c r="R47" s="8"/>
      <c r="T47" s="8"/>
      <c r="Y47" s="8"/>
      <c r="AA47" s="8"/>
    </row>
    <row r="48" spans="2:27" ht="15.95" x14ac:dyDescent="0.2">
      <c r="D48" s="8"/>
      <c r="F48" s="8"/>
      <c r="K48" s="8"/>
      <c r="M48" s="8"/>
      <c r="R48" s="8"/>
      <c r="T48" s="8"/>
      <c r="Y48" s="8"/>
      <c r="AA48" s="8"/>
    </row>
    <row r="49" spans="4:27" ht="15.95" x14ac:dyDescent="0.2">
      <c r="D49" s="8"/>
      <c r="F49" s="8"/>
      <c r="K49" s="8"/>
      <c r="M49" s="8"/>
      <c r="R49" s="8"/>
      <c r="T49" s="8"/>
      <c r="Y49" s="8"/>
      <c r="AA49" s="8"/>
    </row>
    <row r="50" spans="4:27" x14ac:dyDescent="0.2">
      <c r="D50" s="8"/>
      <c r="F50" s="8"/>
      <c r="K50" s="8"/>
      <c r="M50" s="8"/>
      <c r="R50" s="8"/>
      <c r="T50" s="8"/>
      <c r="Y50" s="8"/>
      <c r="AA50" s="8"/>
    </row>
    <row r="51" spans="4:27" x14ac:dyDescent="0.2">
      <c r="D51" s="8"/>
      <c r="F51" s="8"/>
      <c r="K51" s="8"/>
      <c r="M51" s="8"/>
      <c r="R51" s="8"/>
      <c r="T51" s="8"/>
      <c r="Y51" s="8"/>
      <c r="AA51" s="8"/>
    </row>
    <row r="52" spans="4:27" x14ac:dyDescent="0.2">
      <c r="D52" s="8"/>
      <c r="F52" s="8"/>
      <c r="K52" s="8"/>
      <c r="M52" s="8"/>
      <c r="R52" s="8"/>
      <c r="T52" s="8"/>
      <c r="Y52" s="8"/>
      <c r="AA52" s="8"/>
    </row>
    <row r="53" spans="4:27" x14ac:dyDescent="0.2">
      <c r="D53" s="8"/>
      <c r="F53" s="8"/>
      <c r="K53" s="8"/>
      <c r="M53" s="8"/>
      <c r="R53" s="8"/>
      <c r="T53" s="8"/>
      <c r="Y53" s="8"/>
      <c r="AA53" s="8"/>
    </row>
    <row r="54" spans="4:27" x14ac:dyDescent="0.2">
      <c r="D54" s="8"/>
      <c r="F54" s="8"/>
      <c r="K54" s="8"/>
      <c r="M54" s="8"/>
      <c r="R54" s="8"/>
      <c r="T54" s="8"/>
      <c r="Y54" s="8"/>
      <c r="AA54" s="8"/>
    </row>
    <row r="55" spans="4:27" x14ac:dyDescent="0.2">
      <c r="D55" s="8"/>
      <c r="F55" s="8"/>
      <c r="K55" s="8"/>
      <c r="M55" s="8"/>
      <c r="R55" s="8"/>
      <c r="T55" s="8"/>
      <c r="Y55" s="8"/>
      <c r="AA55" s="8"/>
    </row>
    <row r="56" spans="4:27" x14ac:dyDescent="0.2">
      <c r="D56" s="8"/>
      <c r="E56" s="8"/>
      <c r="F56" s="8"/>
      <c r="K56" s="8"/>
      <c r="M56" s="8"/>
      <c r="R56" s="8"/>
      <c r="T56" s="8"/>
      <c r="Y56" s="8"/>
      <c r="AA56" s="8"/>
    </row>
    <row r="57" spans="4:27" x14ac:dyDescent="0.2">
      <c r="D57" s="8"/>
      <c r="E57" s="8"/>
      <c r="F57" s="8"/>
      <c r="K57" s="8"/>
      <c r="L57" s="8"/>
      <c r="M57" s="8"/>
      <c r="R57" s="8"/>
      <c r="T57" s="8"/>
      <c r="Y57" s="8"/>
      <c r="AA57" s="8"/>
    </row>
  </sheetData>
  <mergeCells count="6">
    <mergeCell ref="AX15:BI15"/>
    <mergeCell ref="C2:I2"/>
    <mergeCell ref="C15:O15"/>
    <mergeCell ref="P15:AA15"/>
    <mergeCell ref="AB15:AL15"/>
    <mergeCell ref="AM15:AW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workbookViewId="0">
      <selection activeCell="G31" sqref="G31"/>
    </sheetView>
  </sheetViews>
  <sheetFormatPr defaultColWidth="10.875" defaultRowHeight="15" x14ac:dyDescent="0.2"/>
  <cols>
    <col min="1" max="16384" width="10.875" style="3"/>
  </cols>
  <sheetData>
    <row r="2" spans="1:14" ht="15.75" x14ac:dyDescent="0.25">
      <c r="B2" s="4" t="s">
        <v>81</v>
      </c>
      <c r="C2" s="4"/>
      <c r="D2" s="4"/>
      <c r="E2" s="4"/>
      <c r="F2" s="4"/>
      <c r="G2" s="4" t="s">
        <v>82</v>
      </c>
      <c r="H2" s="4"/>
      <c r="I2" s="4"/>
      <c r="J2" s="4"/>
      <c r="K2" s="4"/>
      <c r="L2" s="4" t="s">
        <v>83</v>
      </c>
    </row>
    <row r="3" spans="1:14" ht="16.5" x14ac:dyDescent="0.25">
      <c r="A3" s="3" t="s">
        <v>87</v>
      </c>
      <c r="B3" s="2" t="s">
        <v>30</v>
      </c>
      <c r="C3" s="2" t="s">
        <v>43</v>
      </c>
      <c r="D3" s="2" t="s">
        <v>37</v>
      </c>
      <c r="F3" s="2" t="s">
        <v>90</v>
      </c>
      <c r="G3" s="2" t="s">
        <v>30</v>
      </c>
      <c r="H3" s="2" t="s">
        <v>43</v>
      </c>
      <c r="I3" s="2" t="s">
        <v>37</v>
      </c>
      <c r="K3" s="2" t="s">
        <v>91</v>
      </c>
      <c r="L3" s="2" t="s">
        <v>30</v>
      </c>
      <c r="M3" s="2" t="s">
        <v>43</v>
      </c>
      <c r="N3" s="2" t="s">
        <v>37</v>
      </c>
    </row>
    <row r="4" spans="1:14" ht="16.5" x14ac:dyDescent="0.25">
      <c r="A4" s="3" t="s">
        <v>88</v>
      </c>
      <c r="B4" s="1">
        <v>5.0999999999999996</v>
      </c>
      <c r="C4" s="1">
        <v>7.2</v>
      </c>
      <c r="D4" s="1">
        <v>5.5</v>
      </c>
      <c r="F4" s="3" t="s">
        <v>88</v>
      </c>
      <c r="G4" s="1">
        <v>4.16</v>
      </c>
      <c r="H4" s="1">
        <v>4.4800000000000004</v>
      </c>
      <c r="I4" s="1">
        <v>4.1399999999999997</v>
      </c>
      <c r="K4" s="3" t="s">
        <v>88</v>
      </c>
      <c r="L4" s="1">
        <v>4.79</v>
      </c>
      <c r="M4" s="1">
        <v>5.09</v>
      </c>
      <c r="N4" s="1">
        <v>5.14</v>
      </c>
    </row>
    <row r="5" spans="1:14" ht="16.5" x14ac:dyDescent="0.25">
      <c r="B5" s="1">
        <v>6.87</v>
      </c>
      <c r="C5" s="1">
        <v>5.81</v>
      </c>
      <c r="D5" s="1">
        <v>5.03</v>
      </c>
      <c r="G5" s="1">
        <v>4.5199999999999996</v>
      </c>
      <c r="H5" s="1">
        <v>3.92</v>
      </c>
      <c r="I5" s="1">
        <v>3.88</v>
      </c>
      <c r="L5" s="1">
        <v>5.45</v>
      </c>
      <c r="M5" s="1">
        <v>4.63</v>
      </c>
      <c r="N5" s="1">
        <v>4.59</v>
      </c>
    </row>
    <row r="6" spans="1:14" ht="16.5" x14ac:dyDescent="0.25">
      <c r="B6" s="1">
        <v>5.53</v>
      </c>
      <c r="C6" s="1">
        <v>7.83</v>
      </c>
      <c r="D6" s="1">
        <v>4.42</v>
      </c>
      <c r="G6" s="1">
        <v>4.76</v>
      </c>
      <c r="H6" s="1">
        <v>4.97</v>
      </c>
      <c r="I6" s="1">
        <v>4.49</v>
      </c>
      <c r="L6" s="1">
        <v>5.33</v>
      </c>
      <c r="M6" s="1">
        <v>5.33</v>
      </c>
      <c r="N6" s="1">
        <v>4.92</v>
      </c>
    </row>
    <row r="7" spans="1:14" ht="16.5" x14ac:dyDescent="0.25">
      <c r="B7" s="1">
        <v>5.65</v>
      </c>
      <c r="C7" s="1">
        <v>8.65</v>
      </c>
      <c r="D7" s="1">
        <v>6.92</v>
      </c>
      <c r="G7" s="1">
        <v>4.49</v>
      </c>
      <c r="H7" s="1">
        <v>5</v>
      </c>
      <c r="I7" s="1">
        <v>4.49</v>
      </c>
      <c r="L7" s="1">
        <v>4.7300000000000004</v>
      </c>
      <c r="M7" s="1">
        <v>4.7</v>
      </c>
      <c r="N7" s="1">
        <v>4.8</v>
      </c>
    </row>
    <row r="8" spans="1:14" ht="16.5" x14ac:dyDescent="0.25">
      <c r="B8" s="1">
        <v>6.67</v>
      </c>
      <c r="C8" s="1">
        <v>7.24</v>
      </c>
      <c r="D8" s="1">
        <v>6.61</v>
      </c>
      <c r="G8" s="1">
        <v>4.26</v>
      </c>
      <c r="H8" s="1">
        <v>4.53</v>
      </c>
      <c r="I8" s="1">
        <v>4.37</v>
      </c>
      <c r="L8" s="1">
        <v>4.6100000000000003</v>
      </c>
      <c r="M8" s="1">
        <v>5.05</v>
      </c>
      <c r="N8" s="1">
        <v>5.05</v>
      </c>
    </row>
    <row r="9" spans="1:14" ht="16.5" x14ac:dyDescent="0.25">
      <c r="B9" s="1">
        <v>7.45</v>
      </c>
      <c r="C9" s="1">
        <v>7.96</v>
      </c>
      <c r="D9" s="1">
        <v>6.52</v>
      </c>
      <c r="G9" s="1">
        <v>4.34</v>
      </c>
      <c r="H9" s="1">
        <v>4.0999999999999996</v>
      </c>
      <c r="I9" s="1">
        <v>4.6500000000000004</v>
      </c>
      <c r="L9" s="1">
        <v>4.51</v>
      </c>
      <c r="M9" s="1">
        <v>4.37</v>
      </c>
      <c r="N9" s="1">
        <v>4.71</v>
      </c>
    </row>
    <row r="10" spans="1:14" ht="16.5" x14ac:dyDescent="0.25">
      <c r="B10" s="1">
        <v>6.66</v>
      </c>
      <c r="C10" s="1"/>
      <c r="D10" s="1">
        <v>6.38</v>
      </c>
      <c r="G10" s="1">
        <v>4.5</v>
      </c>
      <c r="H10" s="1"/>
      <c r="I10" s="1">
        <v>4.1500000000000004</v>
      </c>
      <c r="L10" s="1">
        <v>4.3899999999999997</v>
      </c>
      <c r="M10" s="1"/>
      <c r="N10" s="1">
        <v>4.96</v>
      </c>
    </row>
    <row r="12" spans="1:14" s="4" customFormat="1" ht="15.75" x14ac:dyDescent="0.25">
      <c r="B12" s="4" t="s">
        <v>84</v>
      </c>
      <c r="G12" s="4" t="s">
        <v>85</v>
      </c>
      <c r="L12" s="4" t="s">
        <v>86</v>
      </c>
    </row>
    <row r="13" spans="1:14" ht="16.5" x14ac:dyDescent="0.25">
      <c r="A13" s="3" t="s">
        <v>87</v>
      </c>
      <c r="B13" s="2" t="s">
        <v>30</v>
      </c>
      <c r="C13" s="2" t="s">
        <v>43</v>
      </c>
      <c r="D13" s="2" t="s">
        <v>37</v>
      </c>
      <c r="F13" s="2" t="s">
        <v>90</v>
      </c>
      <c r="G13" s="2" t="s">
        <v>30</v>
      </c>
      <c r="H13" s="2" t="s">
        <v>43</v>
      </c>
      <c r="I13" s="2" t="s">
        <v>37</v>
      </c>
      <c r="K13" s="2" t="s">
        <v>91</v>
      </c>
      <c r="L13" s="2" t="s">
        <v>30</v>
      </c>
      <c r="M13" s="2" t="s">
        <v>43</v>
      </c>
      <c r="N13" s="2" t="s">
        <v>37</v>
      </c>
    </row>
    <row r="14" spans="1:14" ht="16.5" x14ac:dyDescent="0.25">
      <c r="A14" s="3" t="s">
        <v>89</v>
      </c>
      <c r="B14" s="1">
        <v>389400</v>
      </c>
      <c r="C14" s="1">
        <v>816400</v>
      </c>
      <c r="D14" s="1">
        <v>623350</v>
      </c>
      <c r="F14" s="3" t="s">
        <v>89</v>
      </c>
      <c r="G14" s="1">
        <v>184896</v>
      </c>
      <c r="H14" s="1">
        <v>86524.2</v>
      </c>
      <c r="I14" s="1">
        <v>113152.5</v>
      </c>
      <c r="K14" s="3" t="s">
        <v>89</v>
      </c>
      <c r="L14" s="1">
        <v>99962.1</v>
      </c>
      <c r="M14" s="1">
        <v>197478</v>
      </c>
      <c r="N14" s="1">
        <v>175032</v>
      </c>
    </row>
    <row r="15" spans="1:14" ht="16.5" x14ac:dyDescent="0.25">
      <c r="B15" s="1">
        <v>635230</v>
      </c>
      <c r="C15" s="1">
        <v>670870</v>
      </c>
      <c r="D15" s="1">
        <v>468630</v>
      </c>
      <c r="G15" s="1">
        <v>92433.15</v>
      </c>
      <c r="H15" s="1">
        <v>38651.4</v>
      </c>
      <c r="I15" s="1">
        <v>190921.5</v>
      </c>
      <c r="L15" s="1">
        <v>129078</v>
      </c>
      <c r="M15" s="1">
        <v>100368.45</v>
      </c>
      <c r="N15" s="1">
        <v>133339.5</v>
      </c>
    </row>
    <row r="16" spans="1:14" ht="16.5" x14ac:dyDescent="0.25">
      <c r="B16" s="1">
        <v>478200</v>
      </c>
      <c r="C16" s="1">
        <v>790400</v>
      </c>
      <c r="D16" s="1">
        <v>328515</v>
      </c>
      <c r="G16" s="1">
        <v>52380.9</v>
      </c>
      <c r="H16" s="1">
        <v>60339.6</v>
      </c>
      <c r="I16" s="1">
        <v>120006</v>
      </c>
      <c r="L16" s="1">
        <v>131850</v>
      </c>
      <c r="M16" s="1">
        <v>155232</v>
      </c>
      <c r="N16" s="1">
        <v>124740</v>
      </c>
    </row>
    <row r="17" spans="2:14" ht="16.5" x14ac:dyDescent="0.25">
      <c r="B17" s="1">
        <v>384930</v>
      </c>
      <c r="C17" s="1">
        <v>710000</v>
      </c>
      <c r="D17" s="1">
        <v>897350</v>
      </c>
      <c r="G17" s="1">
        <v>86486.399999999994</v>
      </c>
      <c r="H17" s="1">
        <v>100330.2</v>
      </c>
      <c r="I17" s="1">
        <v>155574</v>
      </c>
      <c r="L17" s="1">
        <v>150552</v>
      </c>
      <c r="M17" s="1">
        <v>168057</v>
      </c>
      <c r="N17" s="1">
        <v>159795</v>
      </c>
    </row>
    <row r="18" spans="2:14" ht="16.5" x14ac:dyDescent="0.25">
      <c r="B18" s="1">
        <v>532530</v>
      </c>
      <c r="C18" s="1">
        <v>1451250</v>
      </c>
      <c r="D18" s="1">
        <v>615000</v>
      </c>
      <c r="G18" s="1">
        <v>121095</v>
      </c>
      <c r="H18" s="1">
        <v>48375</v>
      </c>
      <c r="I18" s="1">
        <v>176202</v>
      </c>
      <c r="L18" s="1">
        <v>93717</v>
      </c>
      <c r="M18" s="1">
        <v>149940</v>
      </c>
      <c r="N18" s="1">
        <v>136363.5</v>
      </c>
    </row>
    <row r="19" spans="2:14" ht="16.5" x14ac:dyDescent="0.25">
      <c r="B19" s="1">
        <v>953250</v>
      </c>
      <c r="C19" s="1">
        <v>600750</v>
      </c>
      <c r="D19" s="1">
        <v>722800</v>
      </c>
      <c r="G19" s="1">
        <v>77758.649999999994</v>
      </c>
      <c r="H19" s="1">
        <v>64008</v>
      </c>
      <c r="I19" s="1">
        <v>147312</v>
      </c>
      <c r="L19" s="1">
        <v>170163</v>
      </c>
      <c r="M19" s="1">
        <v>164736</v>
      </c>
      <c r="N19" s="1">
        <v>133362</v>
      </c>
    </row>
    <row r="20" spans="2:14" ht="16.5" x14ac:dyDescent="0.25">
      <c r="B20" s="1">
        <v>949900</v>
      </c>
      <c r="C20" s="1"/>
      <c r="D20" s="1">
        <v>504510</v>
      </c>
      <c r="G20" s="1">
        <v>71517.600000000006</v>
      </c>
      <c r="H20" s="1"/>
      <c r="I20" s="1">
        <v>109710</v>
      </c>
      <c r="L20" s="1">
        <v>127633.5</v>
      </c>
      <c r="M20" s="1"/>
      <c r="N20" s="1">
        <v>129276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47"/>
  <sheetViews>
    <sheetView topLeftCell="C1" workbookViewId="0">
      <selection activeCell="C3" sqref="C3"/>
    </sheetView>
  </sheetViews>
  <sheetFormatPr defaultColWidth="10.875" defaultRowHeight="15" x14ac:dyDescent="0.2"/>
  <cols>
    <col min="1" max="1" width="10.875" style="3"/>
    <col min="2" max="2" width="10.875" style="3" customWidth="1"/>
    <col min="3" max="16384" width="10.875" style="3"/>
  </cols>
  <sheetData>
    <row r="3" spans="1:25" ht="15.75" x14ac:dyDescent="0.25">
      <c r="A3" s="4" t="s">
        <v>92</v>
      </c>
    </row>
    <row r="4" spans="1:25" x14ac:dyDescent="0.2">
      <c r="A4" s="3" t="s">
        <v>106</v>
      </c>
      <c r="C4" s="13" t="s">
        <v>93</v>
      </c>
      <c r="D4" s="13"/>
      <c r="E4" s="13"/>
      <c r="G4" s="13" t="s">
        <v>95</v>
      </c>
      <c r="H4" s="13"/>
      <c r="I4" s="13"/>
      <c r="K4" s="13" t="s">
        <v>97</v>
      </c>
      <c r="L4" s="13"/>
      <c r="M4" s="13"/>
      <c r="O4" s="13" t="s">
        <v>99</v>
      </c>
      <c r="P4" s="13"/>
      <c r="Q4" s="13"/>
      <c r="S4" s="13" t="s">
        <v>101</v>
      </c>
      <c r="T4" s="13"/>
      <c r="U4" s="13"/>
      <c r="W4" s="13" t="s">
        <v>103</v>
      </c>
      <c r="X4" s="13"/>
      <c r="Y4" s="13"/>
    </row>
    <row r="5" spans="1:25" ht="16.5" x14ac:dyDescent="0.25">
      <c r="C5" s="2" t="s">
        <v>30</v>
      </c>
      <c r="D5" s="2" t="s">
        <v>43</v>
      </c>
      <c r="E5" s="2" t="s">
        <v>37</v>
      </c>
      <c r="G5" s="2" t="s">
        <v>30</v>
      </c>
      <c r="H5" s="2" t="s">
        <v>43</v>
      </c>
      <c r="I5" s="2" t="s">
        <v>37</v>
      </c>
      <c r="K5" s="2" t="s">
        <v>30</v>
      </c>
      <c r="L5" s="2" t="s">
        <v>43</v>
      </c>
      <c r="M5" s="2" t="s">
        <v>37</v>
      </c>
      <c r="O5" s="2" t="s">
        <v>30</v>
      </c>
      <c r="P5" s="2" t="s">
        <v>43</v>
      </c>
      <c r="Q5" s="2" t="s">
        <v>37</v>
      </c>
      <c r="S5" s="2" t="s">
        <v>30</v>
      </c>
      <c r="T5" s="2" t="s">
        <v>43</v>
      </c>
      <c r="U5" s="2" t="s">
        <v>37</v>
      </c>
      <c r="W5" s="2" t="s">
        <v>30</v>
      </c>
      <c r="X5" s="2" t="s">
        <v>43</v>
      </c>
      <c r="Y5" s="2" t="s">
        <v>37</v>
      </c>
    </row>
    <row r="6" spans="1:25" ht="16.5" x14ac:dyDescent="0.25">
      <c r="C6" s="1">
        <v>178</v>
      </c>
      <c r="D6" s="1">
        <v>196</v>
      </c>
      <c r="E6" s="1">
        <v>147</v>
      </c>
      <c r="G6" s="1">
        <v>1573</v>
      </c>
      <c r="H6" s="1">
        <v>1546</v>
      </c>
      <c r="I6" s="1">
        <v>1685</v>
      </c>
      <c r="K6" s="1">
        <v>501</v>
      </c>
      <c r="L6" s="1">
        <v>430</v>
      </c>
      <c r="M6" s="1">
        <v>382</v>
      </c>
      <c r="O6" s="1">
        <v>1231</v>
      </c>
      <c r="P6" s="1">
        <v>1219</v>
      </c>
      <c r="Q6" s="1">
        <v>979</v>
      </c>
      <c r="S6" s="1">
        <v>411</v>
      </c>
      <c r="T6" s="1">
        <v>381</v>
      </c>
      <c r="U6" s="1">
        <v>343</v>
      </c>
      <c r="W6" s="1">
        <v>965</v>
      </c>
      <c r="X6" s="1">
        <v>881</v>
      </c>
      <c r="Y6" s="1">
        <v>756</v>
      </c>
    </row>
    <row r="7" spans="1:25" ht="16.5" x14ac:dyDescent="0.25">
      <c r="C7" s="1">
        <v>292</v>
      </c>
      <c r="D7" s="1">
        <v>216</v>
      </c>
      <c r="E7" s="1">
        <v>109</v>
      </c>
      <c r="G7" s="1">
        <v>1736</v>
      </c>
      <c r="H7" s="1">
        <v>1746</v>
      </c>
      <c r="I7" s="1">
        <v>1656</v>
      </c>
      <c r="K7" s="1">
        <v>374</v>
      </c>
      <c r="L7" s="1">
        <v>347</v>
      </c>
      <c r="M7" s="1">
        <v>312</v>
      </c>
      <c r="O7" s="1">
        <v>1162</v>
      </c>
      <c r="P7" s="1">
        <v>1125</v>
      </c>
      <c r="Q7" s="1">
        <v>955</v>
      </c>
      <c r="S7" s="1">
        <v>303</v>
      </c>
      <c r="T7" s="1">
        <v>261</v>
      </c>
      <c r="U7" s="1">
        <v>276</v>
      </c>
      <c r="W7" s="1">
        <v>927</v>
      </c>
      <c r="X7" s="1">
        <v>784</v>
      </c>
      <c r="Y7" s="1">
        <v>799</v>
      </c>
    </row>
    <row r="8" spans="1:25" ht="16.5" x14ac:dyDescent="0.25">
      <c r="C8" s="1">
        <v>283</v>
      </c>
      <c r="D8" s="1">
        <v>302</v>
      </c>
      <c r="E8" s="1">
        <v>80.7</v>
      </c>
      <c r="G8" s="1">
        <v>1817</v>
      </c>
      <c r="H8" s="1">
        <v>1601</v>
      </c>
      <c r="I8" s="1">
        <v>1640</v>
      </c>
      <c r="K8" s="1">
        <v>422</v>
      </c>
      <c r="L8" s="1">
        <v>498</v>
      </c>
      <c r="M8" s="1">
        <v>206</v>
      </c>
      <c r="O8" s="1">
        <v>1229</v>
      </c>
      <c r="P8" s="1">
        <v>1072</v>
      </c>
      <c r="Q8" s="1">
        <v>996</v>
      </c>
      <c r="S8" s="1">
        <v>333</v>
      </c>
      <c r="T8" s="1">
        <v>367</v>
      </c>
      <c r="U8" s="1">
        <v>278</v>
      </c>
      <c r="W8" s="1">
        <v>997</v>
      </c>
      <c r="X8" s="1">
        <v>749</v>
      </c>
      <c r="Y8" s="1">
        <v>801</v>
      </c>
    </row>
    <row r="9" spans="1:25" ht="16.5" x14ac:dyDescent="0.25">
      <c r="C9" s="1">
        <v>170</v>
      </c>
      <c r="D9" s="1">
        <v>246</v>
      </c>
      <c r="E9" s="1">
        <v>189</v>
      </c>
      <c r="G9" s="1">
        <v>1465</v>
      </c>
      <c r="H9" s="1">
        <v>1663</v>
      </c>
      <c r="I9" s="1">
        <v>1803</v>
      </c>
      <c r="K9" s="1">
        <v>408</v>
      </c>
      <c r="L9" s="1">
        <v>448</v>
      </c>
      <c r="M9" s="1">
        <v>498</v>
      </c>
      <c r="O9" s="1">
        <v>1022</v>
      </c>
      <c r="P9" s="1">
        <v>1012</v>
      </c>
      <c r="Q9" s="1">
        <v>1037</v>
      </c>
      <c r="S9" s="1">
        <v>307</v>
      </c>
      <c r="T9" s="1">
        <v>306</v>
      </c>
      <c r="U9" s="1">
        <v>353</v>
      </c>
      <c r="W9" s="1">
        <v>749</v>
      </c>
      <c r="X9" s="1">
        <v>679</v>
      </c>
      <c r="Y9" s="1">
        <v>732</v>
      </c>
    </row>
    <row r="10" spans="1:25" ht="16.5" x14ac:dyDescent="0.25">
      <c r="C10" s="1">
        <v>239</v>
      </c>
      <c r="D10" s="1">
        <v>256</v>
      </c>
      <c r="E10" s="1">
        <v>156</v>
      </c>
      <c r="G10" s="1">
        <v>1836</v>
      </c>
      <c r="H10" s="1">
        <v>1853</v>
      </c>
      <c r="I10" s="1">
        <v>1822</v>
      </c>
      <c r="K10" s="1">
        <v>504</v>
      </c>
      <c r="L10" s="1">
        <v>451</v>
      </c>
      <c r="M10" s="1">
        <v>376</v>
      </c>
      <c r="O10" s="1">
        <v>1003</v>
      </c>
      <c r="P10" s="1">
        <v>1107</v>
      </c>
      <c r="Q10" s="1">
        <v>924</v>
      </c>
      <c r="S10" s="1">
        <v>376</v>
      </c>
      <c r="T10" s="1">
        <v>336</v>
      </c>
      <c r="U10" s="1">
        <v>324</v>
      </c>
      <c r="W10" s="1">
        <v>865</v>
      </c>
      <c r="X10" s="1">
        <v>848</v>
      </c>
      <c r="Y10" s="1">
        <v>732</v>
      </c>
    </row>
    <row r="11" spans="1:25" ht="16.5" x14ac:dyDescent="0.25">
      <c r="C11" s="1">
        <v>250</v>
      </c>
      <c r="D11" s="1">
        <v>247</v>
      </c>
      <c r="E11" s="1">
        <v>172</v>
      </c>
      <c r="G11" s="1">
        <v>1764</v>
      </c>
      <c r="H11" s="1">
        <v>1870</v>
      </c>
      <c r="I11" s="1">
        <v>1935</v>
      </c>
      <c r="K11" s="1">
        <v>538</v>
      </c>
      <c r="L11" s="1">
        <v>475</v>
      </c>
      <c r="M11" s="1">
        <v>411</v>
      </c>
      <c r="O11" s="1">
        <v>1095</v>
      </c>
      <c r="P11" s="1">
        <v>1219</v>
      </c>
      <c r="Q11" s="1">
        <v>1160</v>
      </c>
      <c r="S11" s="1">
        <v>395</v>
      </c>
      <c r="T11" s="1">
        <v>339</v>
      </c>
      <c r="U11" s="1">
        <v>319</v>
      </c>
      <c r="W11" s="1">
        <v>847</v>
      </c>
      <c r="X11" s="1">
        <v>799</v>
      </c>
      <c r="Y11" s="1">
        <v>837</v>
      </c>
    </row>
    <row r="12" spans="1:25" ht="16.5" x14ac:dyDescent="0.25">
      <c r="C12" s="1">
        <v>288</v>
      </c>
      <c r="D12" s="1"/>
      <c r="E12" s="1">
        <v>116</v>
      </c>
      <c r="G12" s="1">
        <v>1918</v>
      </c>
      <c r="H12" s="1"/>
      <c r="I12" s="1">
        <v>1803</v>
      </c>
      <c r="K12" s="1">
        <v>487</v>
      </c>
      <c r="L12" s="1"/>
      <c r="M12" s="1">
        <v>283</v>
      </c>
      <c r="O12" s="1">
        <v>1141</v>
      </c>
      <c r="P12" s="1"/>
      <c r="Q12" s="1">
        <v>955</v>
      </c>
      <c r="S12" s="1">
        <v>348</v>
      </c>
      <c r="T12" s="1"/>
      <c r="U12" s="1">
        <v>325</v>
      </c>
      <c r="W12" s="1">
        <v>784</v>
      </c>
      <c r="X12" s="1"/>
      <c r="Y12" s="1">
        <v>676</v>
      </c>
    </row>
    <row r="13" spans="1:25" ht="16.5" x14ac:dyDescent="0.25">
      <c r="K13" s="1"/>
      <c r="L13" s="1"/>
      <c r="M13" s="1"/>
    </row>
    <row r="15" spans="1:25" x14ac:dyDescent="0.2">
      <c r="C15" s="13" t="s">
        <v>94</v>
      </c>
      <c r="D15" s="13"/>
      <c r="E15" s="13"/>
      <c r="G15" s="13" t="s">
        <v>96</v>
      </c>
      <c r="H15" s="13"/>
      <c r="I15" s="13"/>
      <c r="K15" s="13" t="s">
        <v>98</v>
      </c>
      <c r="L15" s="13"/>
      <c r="M15" s="13"/>
      <c r="O15" s="13" t="s">
        <v>100</v>
      </c>
      <c r="P15" s="13"/>
      <c r="Q15" s="13"/>
      <c r="S15" s="13" t="s">
        <v>102</v>
      </c>
      <c r="T15" s="13"/>
      <c r="U15" s="13"/>
      <c r="W15" s="13" t="s">
        <v>104</v>
      </c>
      <c r="X15" s="13"/>
      <c r="Y15" s="13"/>
    </row>
    <row r="16" spans="1:25" ht="16.5" x14ac:dyDescent="0.25">
      <c r="C16" s="2" t="s">
        <v>30</v>
      </c>
      <c r="D16" s="2" t="s">
        <v>43</v>
      </c>
      <c r="E16" s="2" t="s">
        <v>37</v>
      </c>
      <c r="G16" s="2" t="s">
        <v>30</v>
      </c>
      <c r="H16" s="2" t="s">
        <v>43</v>
      </c>
      <c r="I16" s="2" t="s">
        <v>37</v>
      </c>
      <c r="K16" s="2" t="s">
        <v>30</v>
      </c>
      <c r="L16" s="2" t="s">
        <v>43</v>
      </c>
      <c r="M16" s="2" t="s">
        <v>37</v>
      </c>
      <c r="O16" s="2" t="s">
        <v>30</v>
      </c>
      <c r="P16" s="2" t="s">
        <v>43</v>
      </c>
      <c r="Q16" s="2" t="s">
        <v>37</v>
      </c>
      <c r="S16" s="2" t="s">
        <v>30</v>
      </c>
      <c r="T16" s="2" t="s">
        <v>43</v>
      </c>
      <c r="U16" s="2" t="s">
        <v>37</v>
      </c>
      <c r="W16" s="2" t="s">
        <v>30</v>
      </c>
      <c r="X16" s="2" t="s">
        <v>43</v>
      </c>
      <c r="Y16" s="2" t="s">
        <v>37</v>
      </c>
    </row>
    <row r="17" spans="1:25" ht="16.5" x14ac:dyDescent="0.25">
      <c r="C17" s="1">
        <v>39.700000000000003</v>
      </c>
      <c r="D17" s="1">
        <v>43.6</v>
      </c>
      <c r="E17" s="1">
        <v>36.5</v>
      </c>
      <c r="G17" s="1">
        <v>75.7</v>
      </c>
      <c r="H17" s="1">
        <v>74.7</v>
      </c>
      <c r="I17" s="1">
        <v>79.099999999999994</v>
      </c>
      <c r="K17" s="1">
        <v>75.8</v>
      </c>
      <c r="L17" s="1">
        <v>67.3</v>
      </c>
      <c r="M17" s="1">
        <v>66.400000000000006</v>
      </c>
      <c r="O17" s="1">
        <v>68</v>
      </c>
      <c r="P17" s="1">
        <v>64.599999999999994</v>
      </c>
      <c r="Q17" s="1">
        <v>53.2</v>
      </c>
      <c r="S17" s="1">
        <v>68.400000000000006</v>
      </c>
      <c r="T17" s="1">
        <v>64.2</v>
      </c>
      <c r="U17" s="1">
        <v>63.5</v>
      </c>
      <c r="W17" s="1">
        <v>54</v>
      </c>
      <c r="X17" s="1">
        <v>47.5</v>
      </c>
      <c r="Y17" s="1">
        <v>40</v>
      </c>
    </row>
    <row r="18" spans="1:25" ht="16.5" x14ac:dyDescent="0.25">
      <c r="C18" s="1">
        <v>52.2</v>
      </c>
      <c r="D18" s="1">
        <v>46.2</v>
      </c>
      <c r="E18" s="1">
        <v>33.799999999999997</v>
      </c>
      <c r="G18" s="1">
        <v>77.7</v>
      </c>
      <c r="H18" s="1">
        <v>79.5</v>
      </c>
      <c r="I18" s="1">
        <v>77</v>
      </c>
      <c r="K18" s="1">
        <v>61.2</v>
      </c>
      <c r="L18" s="1">
        <v>63.5</v>
      </c>
      <c r="M18" s="1">
        <v>57.5</v>
      </c>
      <c r="O18" s="1">
        <v>61.7</v>
      </c>
      <c r="P18" s="1">
        <v>57.7</v>
      </c>
      <c r="Q18" s="1">
        <v>51.2</v>
      </c>
      <c r="S18" s="1">
        <v>57.3</v>
      </c>
      <c r="T18" s="1">
        <v>54.3</v>
      </c>
      <c r="U18" s="1">
        <v>54.5</v>
      </c>
      <c r="W18" s="1">
        <v>50</v>
      </c>
      <c r="X18" s="1">
        <v>43</v>
      </c>
      <c r="Y18" s="1">
        <v>41.6</v>
      </c>
    </row>
    <row r="19" spans="1:25" ht="16.5" x14ac:dyDescent="0.25">
      <c r="C19" s="1">
        <v>51.1</v>
      </c>
      <c r="D19" s="1">
        <v>55.5</v>
      </c>
      <c r="E19" s="1">
        <v>28</v>
      </c>
      <c r="G19" s="1">
        <v>79.400000000000006</v>
      </c>
      <c r="H19" s="1">
        <v>75.099999999999994</v>
      </c>
      <c r="I19" s="1">
        <v>77.599999999999994</v>
      </c>
      <c r="K19" s="1">
        <v>63</v>
      </c>
      <c r="L19" s="1">
        <v>72.3</v>
      </c>
      <c r="M19" s="1">
        <v>47.5</v>
      </c>
      <c r="O19" s="1">
        <v>65.2</v>
      </c>
      <c r="P19" s="1">
        <v>58.9</v>
      </c>
      <c r="Q19" s="1">
        <v>55.5</v>
      </c>
      <c r="S19" s="1">
        <v>57.9</v>
      </c>
      <c r="T19" s="1">
        <v>63.4</v>
      </c>
      <c r="U19" s="1">
        <v>55.5</v>
      </c>
      <c r="W19" s="1">
        <v>53.2</v>
      </c>
      <c r="X19" s="1">
        <v>42.1</v>
      </c>
      <c r="Y19" s="1">
        <v>44</v>
      </c>
    </row>
    <row r="20" spans="1:25" ht="16.5" x14ac:dyDescent="0.25">
      <c r="C20" s="1">
        <v>41.3</v>
      </c>
      <c r="D20" s="1">
        <v>50.3</v>
      </c>
      <c r="E20" s="1">
        <v>43.4</v>
      </c>
      <c r="G20" s="1">
        <v>72.8</v>
      </c>
      <c r="H20" s="1">
        <v>77.8</v>
      </c>
      <c r="I20" s="1">
        <v>82.5</v>
      </c>
      <c r="K20" s="1">
        <v>66.7</v>
      </c>
      <c r="L20" s="1">
        <v>72.099999999999994</v>
      </c>
      <c r="M20" s="1">
        <v>71.599999999999994</v>
      </c>
      <c r="O20" s="1">
        <v>57.2</v>
      </c>
      <c r="P20" s="1">
        <v>55.3</v>
      </c>
      <c r="Q20" s="1">
        <v>57.9</v>
      </c>
      <c r="S20" s="1">
        <v>58.8</v>
      </c>
      <c r="T20" s="1">
        <v>55.7</v>
      </c>
      <c r="U20" s="1">
        <v>61.8</v>
      </c>
      <c r="W20" s="1">
        <v>41.9</v>
      </c>
      <c r="X20" s="1">
        <v>37</v>
      </c>
      <c r="Y20" s="1">
        <v>39.4</v>
      </c>
    </row>
    <row r="21" spans="1:25" ht="16.5" x14ac:dyDescent="0.25">
      <c r="C21" s="1">
        <v>47</v>
      </c>
      <c r="D21" s="1">
        <v>51.7</v>
      </c>
      <c r="E21" s="1">
        <v>37</v>
      </c>
      <c r="G21" s="1">
        <v>80.099999999999994</v>
      </c>
      <c r="H21" s="1">
        <v>79.400000000000006</v>
      </c>
      <c r="I21" s="1">
        <v>80.2</v>
      </c>
      <c r="K21" s="1">
        <v>74.8</v>
      </c>
      <c r="L21" s="1">
        <v>77.2</v>
      </c>
      <c r="M21" s="1">
        <v>66.599999999999994</v>
      </c>
      <c r="O21" s="1">
        <v>55.3</v>
      </c>
      <c r="P21" s="1">
        <v>57.9</v>
      </c>
      <c r="Q21" s="1">
        <v>47.6</v>
      </c>
      <c r="S21" s="1">
        <v>63</v>
      </c>
      <c r="T21" s="1">
        <v>63.6</v>
      </c>
      <c r="U21" s="1">
        <v>59.3</v>
      </c>
      <c r="W21" s="1">
        <v>45.6</v>
      </c>
      <c r="X21" s="1">
        <v>45.1</v>
      </c>
      <c r="Y21" s="1">
        <v>35.6</v>
      </c>
    </row>
    <row r="22" spans="1:25" ht="16.5" x14ac:dyDescent="0.25">
      <c r="C22" s="1">
        <v>48.9</v>
      </c>
      <c r="D22" s="1">
        <v>50.3</v>
      </c>
      <c r="E22" s="1">
        <v>39.4</v>
      </c>
      <c r="G22" s="1">
        <v>77.099999999999994</v>
      </c>
      <c r="H22" s="1">
        <v>80.8</v>
      </c>
      <c r="I22" s="1">
        <v>83</v>
      </c>
      <c r="K22" s="1">
        <v>78.5</v>
      </c>
      <c r="L22" s="1">
        <v>76</v>
      </c>
      <c r="M22" s="1">
        <v>67.900000000000006</v>
      </c>
      <c r="O22" s="1">
        <v>60.2</v>
      </c>
      <c r="P22" s="1">
        <v>64</v>
      </c>
      <c r="Q22" s="1">
        <v>60.9</v>
      </c>
      <c r="S22" s="1">
        <v>64.2</v>
      </c>
      <c r="T22" s="1">
        <v>60.8</v>
      </c>
      <c r="U22" s="1">
        <v>58.2</v>
      </c>
      <c r="W22" s="1">
        <v>44.4</v>
      </c>
      <c r="X22" s="1">
        <v>43.4</v>
      </c>
      <c r="Y22" s="1">
        <v>45.3</v>
      </c>
    </row>
    <row r="23" spans="1:25" ht="16.5" x14ac:dyDescent="0.25">
      <c r="C23" s="1">
        <v>52.9</v>
      </c>
      <c r="D23" s="1"/>
      <c r="E23" s="1">
        <v>31.4</v>
      </c>
      <c r="G23" s="1">
        <v>80.2</v>
      </c>
      <c r="H23" s="1"/>
      <c r="I23" s="1">
        <v>79.8</v>
      </c>
      <c r="K23" s="1">
        <v>68.7</v>
      </c>
      <c r="L23" s="1"/>
      <c r="M23" s="1">
        <v>51</v>
      </c>
      <c r="O23" s="1">
        <v>60.8</v>
      </c>
      <c r="P23" s="1"/>
      <c r="Q23" s="1">
        <v>48.7</v>
      </c>
      <c r="S23" s="1">
        <v>57.4</v>
      </c>
      <c r="T23" s="1"/>
      <c r="U23" s="1">
        <v>56.5</v>
      </c>
      <c r="W23" s="1">
        <v>43.3</v>
      </c>
      <c r="X23" s="1"/>
      <c r="Y23" s="1">
        <v>35.4</v>
      </c>
    </row>
    <row r="27" spans="1:25" ht="15.75" x14ac:dyDescent="0.25">
      <c r="A27" s="4" t="s">
        <v>105</v>
      </c>
    </row>
    <row r="28" spans="1:25" x14ac:dyDescent="0.2">
      <c r="A28" s="3" t="s">
        <v>91</v>
      </c>
      <c r="C28" s="13" t="s">
        <v>93</v>
      </c>
      <c r="D28" s="13"/>
      <c r="E28" s="13"/>
      <c r="G28" s="13" t="s">
        <v>95</v>
      </c>
      <c r="H28" s="13"/>
      <c r="I28" s="13"/>
      <c r="K28" s="13" t="s">
        <v>97</v>
      </c>
      <c r="L28" s="13"/>
      <c r="M28" s="13"/>
      <c r="O28" s="13" t="s">
        <v>99</v>
      </c>
      <c r="P28" s="13"/>
      <c r="Q28" s="13"/>
      <c r="S28" s="13" t="s">
        <v>101</v>
      </c>
      <c r="T28" s="13"/>
      <c r="U28" s="13"/>
      <c r="W28" s="13" t="s">
        <v>103</v>
      </c>
      <c r="X28" s="13"/>
      <c r="Y28" s="13"/>
    </row>
    <row r="29" spans="1:25" ht="16.5" x14ac:dyDescent="0.25">
      <c r="C29" s="2" t="s">
        <v>30</v>
      </c>
      <c r="D29" s="2" t="s">
        <v>43</v>
      </c>
      <c r="E29" s="2" t="s">
        <v>37</v>
      </c>
      <c r="G29" s="2" t="s">
        <v>30</v>
      </c>
      <c r="H29" s="2" t="s">
        <v>43</v>
      </c>
      <c r="I29" s="2" t="s">
        <v>37</v>
      </c>
      <c r="K29" s="2" t="s">
        <v>30</v>
      </c>
      <c r="L29" s="2" t="s">
        <v>43</v>
      </c>
      <c r="M29" s="2" t="s">
        <v>37</v>
      </c>
      <c r="O29" s="2" t="s">
        <v>30</v>
      </c>
      <c r="P29" s="2" t="s">
        <v>43</v>
      </c>
      <c r="Q29" s="2" t="s">
        <v>37</v>
      </c>
      <c r="S29" s="2" t="s">
        <v>30</v>
      </c>
      <c r="T29" s="2" t="s">
        <v>43</v>
      </c>
      <c r="U29" s="2" t="s">
        <v>37</v>
      </c>
      <c r="W29" s="2" t="s">
        <v>30</v>
      </c>
      <c r="X29" s="2" t="s">
        <v>43</v>
      </c>
      <c r="Y29" s="2" t="s">
        <v>37</v>
      </c>
    </row>
    <row r="30" spans="1:25" ht="16.5" x14ac:dyDescent="0.25">
      <c r="C30" s="1">
        <v>473</v>
      </c>
      <c r="D30" s="1">
        <v>325</v>
      </c>
      <c r="E30" s="1">
        <v>287</v>
      </c>
      <c r="G30" s="1">
        <v>2283</v>
      </c>
      <c r="H30" s="1">
        <v>1634</v>
      </c>
      <c r="I30" s="1">
        <v>1572</v>
      </c>
      <c r="K30" s="1">
        <v>427</v>
      </c>
      <c r="L30" s="1">
        <v>558</v>
      </c>
      <c r="M30" s="1">
        <v>202</v>
      </c>
      <c r="O30" s="1">
        <v>1011</v>
      </c>
      <c r="P30" s="1">
        <v>911</v>
      </c>
      <c r="Q30" s="1">
        <v>782</v>
      </c>
      <c r="S30" s="1">
        <v>487</v>
      </c>
      <c r="T30" s="1">
        <v>530</v>
      </c>
      <c r="U30" s="1">
        <v>383</v>
      </c>
      <c r="W30" s="1">
        <v>820</v>
      </c>
      <c r="X30" s="1">
        <v>742</v>
      </c>
      <c r="Y30" s="1">
        <v>585</v>
      </c>
    </row>
    <row r="31" spans="1:25" ht="16.5" x14ac:dyDescent="0.25">
      <c r="C31" s="1">
        <v>477</v>
      </c>
      <c r="D31" s="1">
        <v>450</v>
      </c>
      <c r="E31" s="1">
        <v>410</v>
      </c>
      <c r="G31" s="1">
        <v>1842</v>
      </c>
      <c r="H31" s="1">
        <v>2412</v>
      </c>
      <c r="I31" s="1">
        <v>2073</v>
      </c>
      <c r="K31" s="1">
        <v>389</v>
      </c>
      <c r="L31" s="1">
        <v>384</v>
      </c>
      <c r="M31" s="1">
        <v>250</v>
      </c>
      <c r="O31" s="1">
        <v>1043</v>
      </c>
      <c r="P31" s="1">
        <v>939</v>
      </c>
      <c r="Q31" s="1">
        <v>605</v>
      </c>
      <c r="S31" s="1">
        <v>428</v>
      </c>
      <c r="T31" s="1">
        <v>480</v>
      </c>
      <c r="U31" s="1">
        <v>386</v>
      </c>
      <c r="W31" s="1">
        <v>772</v>
      </c>
      <c r="X31" s="1">
        <v>799</v>
      </c>
      <c r="Y31" s="1">
        <v>671</v>
      </c>
    </row>
    <row r="32" spans="1:25" ht="16.5" x14ac:dyDescent="0.25">
      <c r="C32" s="1">
        <v>696</v>
      </c>
      <c r="D32" s="1">
        <v>451</v>
      </c>
      <c r="E32" s="1">
        <v>185</v>
      </c>
      <c r="G32" s="1">
        <v>2925</v>
      </c>
      <c r="H32" s="1">
        <v>1931</v>
      </c>
      <c r="I32" s="1">
        <v>1488</v>
      </c>
      <c r="K32" s="1">
        <v>337</v>
      </c>
      <c r="L32" s="1">
        <v>488</v>
      </c>
      <c r="M32" s="1">
        <v>207</v>
      </c>
      <c r="O32" s="1">
        <v>1081</v>
      </c>
      <c r="P32" s="1">
        <v>1102</v>
      </c>
      <c r="Q32" s="1">
        <v>651</v>
      </c>
      <c r="S32" s="1">
        <v>406</v>
      </c>
      <c r="T32" s="1">
        <v>462</v>
      </c>
      <c r="U32" s="1">
        <v>323</v>
      </c>
      <c r="W32" s="1">
        <v>836</v>
      </c>
      <c r="X32" s="1">
        <v>776</v>
      </c>
      <c r="Y32" s="1">
        <v>583</v>
      </c>
    </row>
    <row r="33" spans="3:25" ht="16.5" x14ac:dyDescent="0.25">
      <c r="C33" s="1">
        <v>292</v>
      </c>
      <c r="D33" s="1">
        <v>324</v>
      </c>
      <c r="E33" s="1">
        <v>247</v>
      </c>
      <c r="G33" s="1">
        <v>1704</v>
      </c>
      <c r="H33" s="1">
        <v>1639</v>
      </c>
      <c r="I33" s="1">
        <v>1565</v>
      </c>
      <c r="K33" s="1">
        <v>460</v>
      </c>
      <c r="L33" s="1">
        <v>534</v>
      </c>
      <c r="M33" s="1">
        <v>53.5</v>
      </c>
      <c r="O33" s="1">
        <v>1075</v>
      </c>
      <c r="P33" s="1">
        <v>828</v>
      </c>
      <c r="Q33" s="1">
        <v>722</v>
      </c>
      <c r="S33" s="1">
        <v>439</v>
      </c>
      <c r="T33" s="1">
        <v>434</v>
      </c>
      <c r="U33" s="1">
        <v>278</v>
      </c>
      <c r="W33" s="1">
        <v>905</v>
      </c>
      <c r="X33" s="1">
        <v>509</v>
      </c>
      <c r="Y33" s="1">
        <v>519</v>
      </c>
    </row>
    <row r="34" spans="3:25" ht="16.5" x14ac:dyDescent="0.25">
      <c r="C34" s="1">
        <v>538</v>
      </c>
      <c r="D34" s="1">
        <v>380</v>
      </c>
      <c r="E34" s="1">
        <v>264</v>
      </c>
      <c r="G34" s="1">
        <v>2351</v>
      </c>
      <c r="H34" s="1">
        <v>1801</v>
      </c>
      <c r="I34" s="1">
        <v>1730</v>
      </c>
      <c r="K34" s="1">
        <v>762</v>
      </c>
      <c r="L34" s="1">
        <v>317</v>
      </c>
      <c r="M34" s="1">
        <v>119</v>
      </c>
      <c r="O34" s="1">
        <v>974</v>
      </c>
      <c r="P34" s="1">
        <v>847</v>
      </c>
      <c r="Q34" s="1">
        <v>905</v>
      </c>
      <c r="S34" s="1">
        <v>521</v>
      </c>
      <c r="T34" s="1">
        <v>409</v>
      </c>
      <c r="U34" s="1">
        <v>355</v>
      </c>
      <c r="W34" s="1">
        <v>649</v>
      </c>
      <c r="X34" s="1">
        <v>656</v>
      </c>
      <c r="Y34" s="1">
        <v>679</v>
      </c>
    </row>
    <row r="35" spans="3:25" ht="16.5" x14ac:dyDescent="0.25">
      <c r="C35" s="1">
        <v>377</v>
      </c>
      <c r="D35" s="1">
        <v>299</v>
      </c>
      <c r="E35" s="1">
        <v>240</v>
      </c>
      <c r="G35" s="1">
        <v>1749</v>
      </c>
      <c r="H35" s="1">
        <v>1564</v>
      </c>
      <c r="I35" s="1">
        <v>1551</v>
      </c>
      <c r="K35" s="1">
        <v>542</v>
      </c>
      <c r="L35" s="1">
        <v>516</v>
      </c>
      <c r="M35" s="1">
        <v>335</v>
      </c>
      <c r="O35" s="1">
        <v>909</v>
      </c>
      <c r="P35" s="1">
        <v>796</v>
      </c>
      <c r="Q35" s="1">
        <v>891</v>
      </c>
      <c r="S35" s="1">
        <v>418</v>
      </c>
      <c r="T35" s="1">
        <v>427</v>
      </c>
      <c r="U35" s="1">
        <v>421</v>
      </c>
      <c r="W35" s="1">
        <v>588</v>
      </c>
      <c r="X35" s="1">
        <v>565</v>
      </c>
      <c r="Y35" s="1">
        <v>678</v>
      </c>
    </row>
    <row r="36" spans="3:25" ht="16.5" x14ac:dyDescent="0.25">
      <c r="C36" s="1">
        <v>462</v>
      </c>
      <c r="D36" s="1"/>
      <c r="E36" s="1">
        <v>172</v>
      </c>
      <c r="G36" s="1">
        <v>1940</v>
      </c>
      <c r="H36" s="1"/>
      <c r="I36" s="1">
        <v>1429</v>
      </c>
      <c r="K36" s="1">
        <v>529</v>
      </c>
      <c r="L36" s="1"/>
      <c r="M36" s="1">
        <v>95.2</v>
      </c>
      <c r="O36" s="1">
        <v>931</v>
      </c>
      <c r="P36" s="1"/>
      <c r="Q36" s="1">
        <v>696</v>
      </c>
      <c r="S36" s="1">
        <v>516</v>
      </c>
      <c r="T36" s="1"/>
      <c r="U36" s="1">
        <v>309</v>
      </c>
      <c r="W36" s="1">
        <v>638</v>
      </c>
      <c r="X36" s="1"/>
      <c r="Y36" s="1">
        <v>588</v>
      </c>
    </row>
    <row r="39" spans="3:25" x14ac:dyDescent="0.2">
      <c r="C39" s="13" t="s">
        <v>94</v>
      </c>
      <c r="D39" s="13"/>
      <c r="E39" s="13"/>
      <c r="G39" s="13" t="s">
        <v>96</v>
      </c>
      <c r="H39" s="13"/>
      <c r="I39" s="13"/>
      <c r="K39" s="13" t="s">
        <v>98</v>
      </c>
      <c r="L39" s="13"/>
      <c r="M39" s="13"/>
      <c r="O39" s="13" t="s">
        <v>100</v>
      </c>
      <c r="P39" s="13"/>
      <c r="Q39" s="13"/>
      <c r="S39" s="13" t="s">
        <v>102</v>
      </c>
      <c r="T39" s="13"/>
      <c r="U39" s="13"/>
      <c r="W39" s="13" t="s">
        <v>104</v>
      </c>
      <c r="X39" s="13"/>
      <c r="Y39" s="13"/>
    </row>
    <row r="40" spans="3:25" ht="16.5" x14ac:dyDescent="0.25">
      <c r="C40" s="2" t="s">
        <v>30</v>
      </c>
      <c r="D40" s="2" t="s">
        <v>43</v>
      </c>
      <c r="E40" s="2" t="s">
        <v>37</v>
      </c>
      <c r="G40" s="2" t="s">
        <v>30</v>
      </c>
      <c r="H40" s="2" t="s">
        <v>43</v>
      </c>
      <c r="I40" s="2" t="s">
        <v>37</v>
      </c>
      <c r="K40" s="2" t="s">
        <v>30</v>
      </c>
      <c r="L40" s="2" t="s">
        <v>43</v>
      </c>
      <c r="M40" s="2" t="s">
        <v>37</v>
      </c>
      <c r="O40" s="2" t="s">
        <v>30</v>
      </c>
      <c r="P40" s="2" t="s">
        <v>43</v>
      </c>
      <c r="Q40" s="2" t="s">
        <v>37</v>
      </c>
      <c r="S40" s="2" t="s">
        <v>30</v>
      </c>
      <c r="T40" s="2" t="s">
        <v>43</v>
      </c>
      <c r="U40" s="2" t="s">
        <v>37</v>
      </c>
      <c r="W40" s="2" t="s">
        <v>30</v>
      </c>
      <c r="X40" s="2" t="s">
        <v>43</v>
      </c>
      <c r="Y40" s="2" t="s">
        <v>37</v>
      </c>
    </row>
    <row r="41" spans="3:25" ht="16.5" x14ac:dyDescent="0.25">
      <c r="C41" s="1">
        <v>63.3</v>
      </c>
      <c r="D41" s="1">
        <v>53.5</v>
      </c>
      <c r="E41" s="1">
        <v>48.8</v>
      </c>
      <c r="G41" s="1">
        <v>79.599999999999994</v>
      </c>
      <c r="H41" s="1">
        <v>72.900000000000006</v>
      </c>
      <c r="I41" s="1">
        <v>71.3</v>
      </c>
      <c r="K41" s="1">
        <v>62.5</v>
      </c>
      <c r="L41" s="1">
        <v>74.5</v>
      </c>
      <c r="M41" s="1">
        <v>42.4</v>
      </c>
      <c r="O41" s="1">
        <v>58</v>
      </c>
      <c r="P41" s="1">
        <v>47.2</v>
      </c>
      <c r="Q41" s="1">
        <v>45.9</v>
      </c>
      <c r="S41" s="1">
        <v>70.8</v>
      </c>
      <c r="T41" s="1">
        <v>74</v>
      </c>
      <c r="U41" s="1">
        <v>65.7</v>
      </c>
      <c r="W41" s="1">
        <v>47.3</v>
      </c>
      <c r="X41" s="1">
        <v>40</v>
      </c>
      <c r="Y41" s="1">
        <v>31.6</v>
      </c>
    </row>
    <row r="42" spans="3:25" ht="16.5" x14ac:dyDescent="0.25">
      <c r="C42" s="1">
        <v>62.1</v>
      </c>
      <c r="D42" s="1">
        <v>68</v>
      </c>
      <c r="E42" s="1">
        <v>60.2</v>
      </c>
      <c r="G42" s="1">
        <v>76.3</v>
      </c>
      <c r="H42" s="1">
        <v>86</v>
      </c>
      <c r="I42" s="1">
        <v>78.599999999999994</v>
      </c>
      <c r="K42" s="1">
        <v>54.7</v>
      </c>
      <c r="L42" s="1">
        <v>52.3</v>
      </c>
      <c r="M42" s="1">
        <v>43.5</v>
      </c>
      <c r="O42" s="1">
        <v>54.4</v>
      </c>
      <c r="P42" s="1">
        <v>54</v>
      </c>
      <c r="Q42" s="1">
        <v>35.299999999999997</v>
      </c>
      <c r="S42" s="1">
        <v>63.9</v>
      </c>
      <c r="T42" s="1">
        <v>71</v>
      </c>
      <c r="U42" s="1">
        <v>62.2</v>
      </c>
      <c r="W42" s="1">
        <v>42.2</v>
      </c>
      <c r="X42" s="1">
        <v>44.1</v>
      </c>
      <c r="Y42" s="1">
        <v>36.799999999999997</v>
      </c>
    </row>
    <row r="43" spans="3:25" ht="16.5" x14ac:dyDescent="0.25">
      <c r="C43" s="1">
        <v>77.5</v>
      </c>
      <c r="D43" s="1">
        <v>63.1</v>
      </c>
      <c r="E43" s="1">
        <v>40.200000000000003</v>
      </c>
      <c r="G43" s="1">
        <v>86</v>
      </c>
      <c r="H43" s="1">
        <v>77.5</v>
      </c>
      <c r="I43" s="1">
        <v>67.400000000000006</v>
      </c>
      <c r="K43" s="1">
        <v>55.8</v>
      </c>
      <c r="L43" s="1">
        <v>60.1</v>
      </c>
      <c r="M43" s="1">
        <v>44.5</v>
      </c>
      <c r="O43" s="1">
        <v>56</v>
      </c>
      <c r="P43" s="1">
        <v>58.9</v>
      </c>
      <c r="Q43" s="1">
        <v>35.9</v>
      </c>
      <c r="S43" s="1">
        <v>67.900000000000006</v>
      </c>
      <c r="T43" s="1">
        <v>65.8</v>
      </c>
      <c r="U43" s="1">
        <v>60.8</v>
      </c>
      <c r="W43" s="1">
        <v>45.6</v>
      </c>
      <c r="X43" s="1">
        <v>43.5</v>
      </c>
      <c r="Y43" s="1">
        <v>30.6</v>
      </c>
    </row>
    <row r="44" spans="3:25" ht="16.5" x14ac:dyDescent="0.25">
      <c r="C44" s="1">
        <v>53.7</v>
      </c>
      <c r="D44" s="1">
        <v>56.1</v>
      </c>
      <c r="E44" s="1">
        <v>49.1</v>
      </c>
      <c r="G44" s="1">
        <v>73.7</v>
      </c>
      <c r="H44" s="1">
        <v>74.2</v>
      </c>
      <c r="I44" s="1">
        <v>72.400000000000006</v>
      </c>
      <c r="K44" s="1">
        <v>68.099999999999994</v>
      </c>
      <c r="L44" s="1">
        <v>68.2</v>
      </c>
      <c r="M44" s="1">
        <v>26.2</v>
      </c>
      <c r="O44" s="1">
        <v>60.1</v>
      </c>
      <c r="P44" s="1">
        <v>44.6</v>
      </c>
      <c r="Q44" s="1">
        <v>41.9</v>
      </c>
      <c r="S44" s="1">
        <v>71.400000000000006</v>
      </c>
      <c r="T44" s="1">
        <v>64.5</v>
      </c>
      <c r="U44" s="1">
        <v>45</v>
      </c>
      <c r="W44" s="1">
        <v>51.8</v>
      </c>
      <c r="X44" s="1">
        <v>27.6</v>
      </c>
      <c r="Y44" s="1">
        <v>29.9</v>
      </c>
    </row>
    <row r="45" spans="3:25" ht="16.5" x14ac:dyDescent="0.25">
      <c r="C45" s="1">
        <v>69.2</v>
      </c>
      <c r="D45" s="1">
        <v>60</v>
      </c>
      <c r="E45" s="1">
        <v>47.6</v>
      </c>
      <c r="G45" s="1">
        <v>81.599999999999994</v>
      </c>
      <c r="H45" s="1">
        <v>73.5</v>
      </c>
      <c r="I45" s="1">
        <v>74.3</v>
      </c>
      <c r="K45" s="1">
        <v>81.599999999999994</v>
      </c>
      <c r="L45" s="1">
        <v>53.8</v>
      </c>
      <c r="M45" s="1">
        <v>30.1</v>
      </c>
      <c r="O45" s="1">
        <v>53.5</v>
      </c>
      <c r="P45" s="1">
        <v>47.1</v>
      </c>
      <c r="Q45" s="1">
        <v>48.7</v>
      </c>
      <c r="S45" s="1">
        <v>73.5</v>
      </c>
      <c r="T45" s="1">
        <v>66.099999999999994</v>
      </c>
      <c r="U45" s="1">
        <v>56.4</v>
      </c>
      <c r="W45" s="1">
        <v>35.4</v>
      </c>
      <c r="X45" s="1">
        <v>36.799999999999997</v>
      </c>
      <c r="Y45" s="1">
        <v>39</v>
      </c>
    </row>
    <row r="46" spans="3:25" ht="16.5" x14ac:dyDescent="0.25">
      <c r="C46" s="1">
        <v>60.2</v>
      </c>
      <c r="D46" s="1">
        <v>55.8</v>
      </c>
      <c r="E46" s="1">
        <v>47.3</v>
      </c>
      <c r="G46" s="1">
        <v>75.2</v>
      </c>
      <c r="H46" s="1">
        <v>73.7</v>
      </c>
      <c r="I46" s="1">
        <v>72.7</v>
      </c>
      <c r="K46" s="1">
        <v>69</v>
      </c>
      <c r="L46" s="1">
        <v>72.599999999999994</v>
      </c>
      <c r="M46" s="1">
        <v>50.2</v>
      </c>
      <c r="O46" s="1">
        <v>51.2</v>
      </c>
      <c r="P46" s="1">
        <v>47.7</v>
      </c>
      <c r="Q46" s="1">
        <v>48.8</v>
      </c>
      <c r="S46" s="1">
        <v>61.6</v>
      </c>
      <c r="T46" s="1">
        <v>64.5</v>
      </c>
      <c r="U46" s="1">
        <v>60.5</v>
      </c>
      <c r="W46" s="1">
        <v>33.6</v>
      </c>
      <c r="X46" s="1">
        <v>32.9</v>
      </c>
      <c r="Y46" s="1">
        <v>39.299999999999997</v>
      </c>
    </row>
    <row r="47" spans="3:25" ht="16.5" x14ac:dyDescent="0.25">
      <c r="C47" s="1">
        <v>61.9</v>
      </c>
      <c r="D47" s="1"/>
      <c r="E47" s="1">
        <v>37.799999999999997</v>
      </c>
      <c r="G47" s="1">
        <v>77.400000000000006</v>
      </c>
      <c r="H47" s="1"/>
      <c r="I47" s="1">
        <v>68.099999999999994</v>
      </c>
      <c r="K47" s="1">
        <v>62.6</v>
      </c>
      <c r="L47" s="1"/>
      <c r="M47" s="1">
        <v>25</v>
      </c>
      <c r="O47" s="1">
        <v>52.5</v>
      </c>
      <c r="P47" s="1"/>
      <c r="Q47" s="1">
        <v>38.4</v>
      </c>
      <c r="S47" s="1">
        <v>71</v>
      </c>
      <c r="T47" s="1"/>
      <c r="U47" s="1">
        <v>49.1</v>
      </c>
      <c r="W47" s="1">
        <v>35.9</v>
      </c>
      <c r="X47" s="1"/>
      <c r="Y47" s="1">
        <v>34</v>
      </c>
    </row>
  </sheetData>
  <mergeCells count="24">
    <mergeCell ref="C4:E4"/>
    <mergeCell ref="C15:E15"/>
    <mergeCell ref="G4:I4"/>
    <mergeCell ref="G15:I15"/>
    <mergeCell ref="K4:M4"/>
    <mergeCell ref="S4:U4"/>
    <mergeCell ref="W4:Y4"/>
    <mergeCell ref="K15:M15"/>
    <mergeCell ref="O15:Q15"/>
    <mergeCell ref="S15:U15"/>
    <mergeCell ref="W15:Y15"/>
    <mergeCell ref="O4:Q4"/>
    <mergeCell ref="W39:Y39"/>
    <mergeCell ref="C28:E28"/>
    <mergeCell ref="G28:I28"/>
    <mergeCell ref="K28:M28"/>
    <mergeCell ref="O28:Q28"/>
    <mergeCell ref="S28:U28"/>
    <mergeCell ref="W28:Y28"/>
    <mergeCell ref="C39:E39"/>
    <mergeCell ref="G39:I39"/>
    <mergeCell ref="K39:M39"/>
    <mergeCell ref="O39:Q39"/>
    <mergeCell ref="S39:U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6"/>
  <sheetViews>
    <sheetView workbookViewId="0">
      <selection activeCell="B43" sqref="B43"/>
    </sheetView>
  </sheetViews>
  <sheetFormatPr defaultColWidth="10.875" defaultRowHeight="15.75" x14ac:dyDescent="0.25"/>
  <cols>
    <col min="1" max="1" width="10.875" style="4"/>
    <col min="2" max="16384" width="10.875" style="3"/>
  </cols>
  <sheetData>
    <row r="3" spans="1:14" x14ac:dyDescent="0.25">
      <c r="A3" s="4" t="s">
        <v>109</v>
      </c>
      <c r="B3" s="7" t="s">
        <v>24</v>
      </c>
      <c r="C3" s="11" t="s">
        <v>7</v>
      </c>
      <c r="D3" s="11"/>
      <c r="E3" s="11"/>
      <c r="F3" s="11" t="s">
        <v>8</v>
      </c>
      <c r="G3" s="11"/>
      <c r="H3" s="11"/>
    </row>
    <row r="4" spans="1:14" x14ac:dyDescent="0.25">
      <c r="B4" s="8">
        <v>0</v>
      </c>
      <c r="C4" s="8">
        <v>9.468557702</v>
      </c>
      <c r="D4" s="8">
        <v>5.3926927820000001</v>
      </c>
      <c r="E4" s="8">
        <v>4.6719750930000004</v>
      </c>
      <c r="F4" s="8">
        <v>2.2734737300000001</v>
      </c>
      <c r="G4" s="8">
        <v>3.019754651</v>
      </c>
      <c r="H4" s="8">
        <v>3.896427069</v>
      </c>
    </row>
    <row r="5" spans="1:14" x14ac:dyDescent="0.25">
      <c r="B5" s="8">
        <v>0.5</v>
      </c>
      <c r="C5" s="8">
        <v>16.01700499</v>
      </c>
      <c r="D5" s="8">
        <v>15.4417864</v>
      </c>
      <c r="E5" s="8">
        <v>16.71107306</v>
      </c>
      <c r="F5" s="8">
        <v>11.632956549999999</v>
      </c>
      <c r="G5" s="8">
        <v>11.85811741</v>
      </c>
      <c r="H5" s="8">
        <v>15.2565644</v>
      </c>
    </row>
    <row r="6" spans="1:14" x14ac:dyDescent="0.25">
      <c r="B6" s="8">
        <v>1.67</v>
      </c>
      <c r="C6" s="8">
        <v>38.848926839999997</v>
      </c>
      <c r="D6" s="8">
        <v>43.098460639999999</v>
      </c>
      <c r="E6" s="8">
        <v>38.207767160000003</v>
      </c>
      <c r="F6" s="8">
        <v>26.821118030000001</v>
      </c>
      <c r="G6" s="8">
        <v>24.884983819999999</v>
      </c>
      <c r="H6" s="8">
        <v>38.008546889999998</v>
      </c>
    </row>
    <row r="7" spans="1:14" x14ac:dyDescent="0.25">
      <c r="B7" s="8">
        <v>3.67</v>
      </c>
      <c r="C7" s="8">
        <v>97.564732739999997</v>
      </c>
      <c r="D7" s="8">
        <v>60.058207250000002</v>
      </c>
      <c r="E7" s="8">
        <v>109.30438669999999</v>
      </c>
      <c r="F7" s="8">
        <v>43.9633252</v>
      </c>
      <c r="G7" s="8">
        <v>51.447974690000002</v>
      </c>
      <c r="H7" s="8">
        <v>45.239889609999999</v>
      </c>
    </row>
    <row r="8" spans="1:14" x14ac:dyDescent="0.25">
      <c r="B8" s="8">
        <v>6</v>
      </c>
      <c r="C8" s="8">
        <v>199.63114279999999</v>
      </c>
      <c r="D8" s="8">
        <v>202.60835130000001</v>
      </c>
      <c r="E8" s="8">
        <v>191.16095960000001</v>
      </c>
      <c r="F8" s="8">
        <v>60.194596769999997</v>
      </c>
      <c r="G8" s="8">
        <v>63.880554119999999</v>
      </c>
      <c r="H8" s="8">
        <v>61.616493329999997</v>
      </c>
    </row>
    <row r="9" spans="1:14" x14ac:dyDescent="0.25">
      <c r="B9" s="8">
        <v>9</v>
      </c>
      <c r="C9" s="8">
        <v>158.1705585</v>
      </c>
      <c r="D9" s="8">
        <v>146.83439229999999</v>
      </c>
      <c r="E9" s="8">
        <v>162.27320359999999</v>
      </c>
      <c r="F9" s="8">
        <v>80.709607869999999</v>
      </c>
      <c r="G9" s="8">
        <v>66.831102009999995</v>
      </c>
      <c r="H9" s="8">
        <v>58.293904740000002</v>
      </c>
    </row>
    <row r="10" spans="1:14" x14ac:dyDescent="0.25">
      <c r="B10" s="8">
        <v>14</v>
      </c>
      <c r="C10" s="8">
        <v>193.64355409999999</v>
      </c>
      <c r="D10" s="8">
        <v>162.60511070000001</v>
      </c>
      <c r="E10" s="8">
        <v>181.24665400000001</v>
      </c>
      <c r="F10" s="8">
        <v>92.812239829999996</v>
      </c>
      <c r="G10" s="8">
        <v>95.491448430000005</v>
      </c>
      <c r="H10" s="8">
        <v>84.884109140000007</v>
      </c>
    </row>
    <row r="11" spans="1:14" x14ac:dyDescent="0.25">
      <c r="B11" s="8">
        <v>17</v>
      </c>
      <c r="C11" s="8">
        <v>171.82768200000001</v>
      </c>
      <c r="D11" s="8">
        <v>180.61698229999999</v>
      </c>
      <c r="E11" s="8">
        <v>159.73658130000001</v>
      </c>
      <c r="F11" s="8">
        <v>87.707847470000004</v>
      </c>
      <c r="G11" s="8">
        <v>86.614842719999999</v>
      </c>
      <c r="H11" s="8">
        <v>103.1421864</v>
      </c>
    </row>
    <row r="12" spans="1:14" x14ac:dyDescent="0.25">
      <c r="B12" s="8">
        <v>20</v>
      </c>
      <c r="C12" s="8">
        <v>189.3751772</v>
      </c>
      <c r="D12" s="8">
        <v>192.9843918</v>
      </c>
      <c r="E12" s="8">
        <v>193.19202899999999</v>
      </c>
      <c r="F12" s="8">
        <v>93.868010459999994</v>
      </c>
      <c r="G12" s="8">
        <v>94.604068060000003</v>
      </c>
      <c r="H12" s="8">
        <v>119.950761</v>
      </c>
    </row>
    <row r="14" spans="1:14" x14ac:dyDescent="0.25">
      <c r="A14" s="4" t="s">
        <v>35</v>
      </c>
      <c r="B14" s="7" t="s">
        <v>25</v>
      </c>
      <c r="C14" s="11" t="s">
        <v>7</v>
      </c>
      <c r="D14" s="11"/>
      <c r="E14" s="11"/>
      <c r="F14" s="11" t="s">
        <v>8</v>
      </c>
      <c r="G14" s="11"/>
      <c r="H14" s="11"/>
      <c r="I14" s="11" t="s">
        <v>26</v>
      </c>
      <c r="J14" s="11"/>
      <c r="K14" s="11"/>
      <c r="L14" s="11" t="s">
        <v>27</v>
      </c>
      <c r="M14" s="11"/>
      <c r="N14" s="11"/>
    </row>
    <row r="15" spans="1:14" x14ac:dyDescent="0.25">
      <c r="B15" s="8">
        <v>0</v>
      </c>
      <c r="C15" s="8">
        <v>153.11955420000001</v>
      </c>
      <c r="D15" s="8">
        <v>130.8693298</v>
      </c>
      <c r="E15" s="8">
        <v>142.42132509999999</v>
      </c>
      <c r="F15" s="8">
        <v>144.31941900000001</v>
      </c>
      <c r="G15" s="8">
        <v>147.8790242</v>
      </c>
      <c r="H15" s="8">
        <v>152.32406570000001</v>
      </c>
      <c r="I15" s="8">
        <v>12.50153137</v>
      </c>
      <c r="J15" s="8">
        <v>36.411931410000001</v>
      </c>
      <c r="K15" s="8">
        <v>18.590401830000001</v>
      </c>
      <c r="L15" s="8">
        <v>11.428710130000001</v>
      </c>
      <c r="M15" s="8">
        <v>15.41755466</v>
      </c>
      <c r="N15" s="8">
        <v>8.331578296</v>
      </c>
    </row>
    <row r="16" spans="1:14" x14ac:dyDescent="0.25">
      <c r="B16" s="8">
        <v>0.5</v>
      </c>
      <c r="C16" s="8">
        <v>144.40933279999999</v>
      </c>
      <c r="D16" s="8">
        <v>147.90262060000001</v>
      </c>
      <c r="E16" s="8">
        <v>134.8653137</v>
      </c>
      <c r="F16" s="8">
        <v>131.58674959999999</v>
      </c>
      <c r="G16" s="8">
        <v>137.3460656</v>
      </c>
      <c r="H16" s="8">
        <v>146.10736470000001</v>
      </c>
      <c r="I16" s="8"/>
      <c r="J16" s="8"/>
      <c r="K16" s="8"/>
      <c r="L16" s="8"/>
      <c r="M16" s="8"/>
      <c r="N16" s="8"/>
    </row>
    <row r="17" spans="1:22" x14ac:dyDescent="0.25">
      <c r="B17" s="8">
        <v>1</v>
      </c>
      <c r="C17" s="8">
        <v>131.27331810000001</v>
      </c>
      <c r="D17" s="8">
        <v>143.4346367</v>
      </c>
      <c r="E17" s="8">
        <v>132.8030765</v>
      </c>
      <c r="F17" s="8">
        <v>129.60327290000001</v>
      </c>
      <c r="G17" s="8">
        <v>123.0813239</v>
      </c>
      <c r="H17" s="8">
        <v>132.7674006</v>
      </c>
      <c r="I17" s="8"/>
      <c r="J17" s="8"/>
      <c r="K17" s="8"/>
      <c r="L17" s="8"/>
      <c r="M17" s="8"/>
      <c r="N17" s="8"/>
    </row>
    <row r="18" spans="1:22" x14ac:dyDescent="0.25">
      <c r="B18" s="8">
        <v>2</v>
      </c>
      <c r="C18" s="8">
        <v>151.6276728</v>
      </c>
      <c r="D18" s="8">
        <v>119.82878340000001</v>
      </c>
      <c r="E18" s="8">
        <v>111.0737997</v>
      </c>
      <c r="F18" s="8">
        <v>120.2096959</v>
      </c>
      <c r="G18" s="8">
        <v>127.5694788</v>
      </c>
      <c r="H18" s="8">
        <v>116.0100353</v>
      </c>
      <c r="I18" s="8"/>
      <c r="J18" s="8"/>
      <c r="K18" s="8"/>
      <c r="L18" s="8"/>
      <c r="M18" s="8"/>
      <c r="N18" s="8"/>
    </row>
    <row r="19" spans="1:22" x14ac:dyDescent="0.25">
      <c r="B19" s="8">
        <v>3</v>
      </c>
      <c r="C19" s="8">
        <v>104.10711240000001</v>
      </c>
      <c r="D19" s="8">
        <v>99.598396769999994</v>
      </c>
      <c r="E19" s="8">
        <v>118.1793665</v>
      </c>
      <c r="F19" s="8">
        <v>111.3351996</v>
      </c>
      <c r="G19" s="8">
        <v>121.1787226</v>
      </c>
      <c r="H19" s="8">
        <v>114.6309041</v>
      </c>
      <c r="I19" s="8">
        <v>20.23495956</v>
      </c>
      <c r="J19" s="8">
        <v>19.321680969999999</v>
      </c>
      <c r="K19" s="8">
        <v>19.045427650000001</v>
      </c>
      <c r="L19" s="8">
        <v>9.9949717089999996</v>
      </c>
      <c r="M19" s="8">
        <v>13.40127421</v>
      </c>
      <c r="N19" s="8">
        <v>11.539857619999999</v>
      </c>
    </row>
    <row r="20" spans="1:22" x14ac:dyDescent="0.25">
      <c r="B20" s="8">
        <v>4</v>
      </c>
      <c r="C20" s="8">
        <v>114.9913823</v>
      </c>
      <c r="D20" s="8">
        <v>97.648414829999993</v>
      </c>
      <c r="E20" s="8">
        <v>82.000564560000001</v>
      </c>
      <c r="F20" s="8">
        <v>112.22112989999999</v>
      </c>
      <c r="G20" s="8">
        <v>112.38167060000001</v>
      </c>
      <c r="H20" s="8">
        <v>113.6204614</v>
      </c>
      <c r="I20" s="8"/>
      <c r="J20" s="8"/>
      <c r="K20" s="8"/>
      <c r="L20" s="8"/>
      <c r="M20" s="8"/>
      <c r="N20" s="8"/>
    </row>
    <row r="21" spans="1:22" x14ac:dyDescent="0.25">
      <c r="B21" s="8">
        <v>6</v>
      </c>
      <c r="C21" s="8">
        <v>113.4631746</v>
      </c>
      <c r="D21" s="8">
        <v>105.944869</v>
      </c>
      <c r="E21" s="8">
        <v>120.4288485</v>
      </c>
      <c r="F21" s="8">
        <v>119.2154096</v>
      </c>
      <c r="G21" s="8">
        <v>125.85740300000001</v>
      </c>
      <c r="H21" s="8">
        <v>121.0664924</v>
      </c>
      <c r="I21" s="8"/>
      <c r="J21" s="8"/>
      <c r="K21" s="8"/>
      <c r="L21" s="8"/>
      <c r="M21" s="8"/>
      <c r="N21" s="8"/>
    </row>
    <row r="22" spans="1:22" x14ac:dyDescent="0.25">
      <c r="B22" s="8">
        <v>14</v>
      </c>
      <c r="C22" s="8">
        <v>108.77723930000001</v>
      </c>
      <c r="D22" s="8">
        <v>128.86291460000001</v>
      </c>
      <c r="E22" s="8">
        <v>137.67105989999999</v>
      </c>
      <c r="F22" s="8">
        <v>115.9064233</v>
      </c>
      <c r="G22" s="8">
        <v>113.4076906</v>
      </c>
      <c r="H22" s="8">
        <v>127.8916892</v>
      </c>
      <c r="I22" s="8">
        <v>23.17334151</v>
      </c>
      <c r="J22" s="8">
        <v>30.760193470000001</v>
      </c>
      <c r="K22" s="8">
        <v>26.681678080000001</v>
      </c>
      <c r="L22" s="8">
        <v>11.00296968</v>
      </c>
      <c r="M22" s="8">
        <v>11.04989939</v>
      </c>
      <c r="N22" s="8">
        <v>8.7220826000000002</v>
      </c>
    </row>
    <row r="24" spans="1:22" x14ac:dyDescent="0.25">
      <c r="A24" s="4" t="s">
        <v>110</v>
      </c>
      <c r="B24" s="7" t="s">
        <v>28</v>
      </c>
      <c r="C24" s="11" t="s">
        <v>7</v>
      </c>
      <c r="D24" s="11"/>
      <c r="E24" s="11"/>
      <c r="F24" s="11"/>
      <c r="G24" s="11"/>
      <c r="H24" s="11"/>
      <c r="I24" s="11"/>
      <c r="J24" s="11"/>
      <c r="K24" s="11"/>
      <c r="L24" s="11"/>
      <c r="M24" s="11" t="s">
        <v>8</v>
      </c>
      <c r="N24" s="11"/>
      <c r="O24" s="11"/>
      <c r="P24" s="11"/>
      <c r="Q24" s="11"/>
      <c r="R24" s="11"/>
      <c r="S24" s="11"/>
      <c r="T24" s="11"/>
      <c r="U24" s="11"/>
      <c r="V24" s="11"/>
    </row>
    <row r="25" spans="1:22" x14ac:dyDescent="0.25">
      <c r="B25" s="8">
        <v>1</v>
      </c>
      <c r="C25" s="8">
        <v>296.7</v>
      </c>
      <c r="D25" s="8">
        <v>233.2</v>
      </c>
      <c r="E25" s="8">
        <v>166.95333299999999</v>
      </c>
      <c r="F25" s="8">
        <v>196.376667</v>
      </c>
      <c r="G25" s="8">
        <v>278.8</v>
      </c>
      <c r="H25" s="8">
        <v>222.28859460000001</v>
      </c>
      <c r="I25" s="8">
        <v>249.0120062</v>
      </c>
      <c r="J25" s="8">
        <v>231.342749</v>
      </c>
      <c r="K25" s="8">
        <v>285.07223920000001</v>
      </c>
      <c r="L25" s="8">
        <v>179.574307</v>
      </c>
      <c r="M25" s="8">
        <v>22.4166253</v>
      </c>
      <c r="N25" s="8">
        <v>20.711486699999998</v>
      </c>
      <c r="O25" s="8">
        <v>76.157385899999994</v>
      </c>
      <c r="P25" s="8">
        <v>7.8780655299999998</v>
      </c>
      <c r="Q25" s="8">
        <v>27.900142500000001</v>
      </c>
      <c r="R25" s="8">
        <v>11.011939099999999</v>
      </c>
      <c r="S25" s="8">
        <v>6.2849383000000003</v>
      </c>
      <c r="T25" s="8">
        <v>34.391488799999998</v>
      </c>
      <c r="U25" s="8">
        <v>14.066561399999999</v>
      </c>
      <c r="V25" s="8"/>
    </row>
    <row r="26" spans="1:22" x14ac:dyDescent="0.25">
      <c r="B26" s="8">
        <v>2</v>
      </c>
      <c r="C26" s="8">
        <v>81.673333299999996</v>
      </c>
      <c r="D26" s="8">
        <v>89.133333300000004</v>
      </c>
      <c r="E26" s="8">
        <v>35.4</v>
      </c>
      <c r="F26" s="8">
        <v>93.88</v>
      </c>
      <c r="G26" s="8">
        <v>23.433333300000001</v>
      </c>
      <c r="H26" s="8">
        <v>101.53</v>
      </c>
      <c r="I26" s="8">
        <v>48.9</v>
      </c>
      <c r="J26" s="8">
        <v>76.45</v>
      </c>
      <c r="K26" s="8">
        <v>60.37</v>
      </c>
      <c r="L26" s="8">
        <v>37.96</v>
      </c>
      <c r="M26" s="8">
        <v>13.165558600000001</v>
      </c>
      <c r="N26" s="8">
        <v>13.9499674</v>
      </c>
      <c r="O26" s="8">
        <v>17.249785899999999</v>
      </c>
      <c r="P26" s="8">
        <v>4.4127397999999998</v>
      </c>
      <c r="Q26" s="8">
        <v>25.665472900000001</v>
      </c>
      <c r="R26" s="8">
        <v>18.672295999999999</v>
      </c>
      <c r="S26" s="8">
        <v>16.086827</v>
      </c>
      <c r="T26" s="8">
        <v>13.2794475</v>
      </c>
      <c r="U26" s="8">
        <v>16.264855300000001</v>
      </c>
      <c r="V26" s="8"/>
    </row>
    <row r="27" spans="1:22" x14ac:dyDescent="0.25">
      <c r="B27" s="8">
        <v>4</v>
      </c>
      <c r="C27" s="8">
        <v>18.683333300000001</v>
      </c>
      <c r="D27" s="8">
        <v>15.4</v>
      </c>
      <c r="E27" s="8">
        <v>17.766666699999998</v>
      </c>
      <c r="F27" s="8">
        <v>12.2666667</v>
      </c>
      <c r="G27" s="8">
        <v>18.309999999999999</v>
      </c>
      <c r="H27" s="8">
        <v>8.9719872499999997</v>
      </c>
      <c r="I27" s="8">
        <v>7.5839745399999998</v>
      </c>
      <c r="J27" s="8">
        <v>5.7383716600000003</v>
      </c>
      <c r="K27" s="8">
        <v>12.847942099999999</v>
      </c>
      <c r="L27" s="8">
        <v>10.769288400000001</v>
      </c>
      <c r="M27" s="8">
        <v>12.313721900000001</v>
      </c>
      <c r="N27" s="8">
        <v>5.7383716600000003</v>
      </c>
      <c r="O27" s="8">
        <v>3.3271355100000002</v>
      </c>
      <c r="P27" s="8">
        <v>14.3897634</v>
      </c>
      <c r="Q27" s="8">
        <v>23.390508400000002</v>
      </c>
      <c r="R27" s="8">
        <v>8.9719872499999997</v>
      </c>
      <c r="S27" s="8">
        <v>10.0016312</v>
      </c>
      <c r="T27" s="8">
        <v>6.35282707</v>
      </c>
      <c r="U27" s="8">
        <v>13.5740731</v>
      </c>
      <c r="V27" s="8"/>
    </row>
    <row r="28" spans="1:22" x14ac:dyDescent="0.25">
      <c r="B28" s="8">
        <v>8</v>
      </c>
      <c r="C28" s="8">
        <v>17.233333300000002</v>
      </c>
      <c r="D28" s="8">
        <v>17.8</v>
      </c>
      <c r="E28" s="8">
        <v>19.04</v>
      </c>
      <c r="F28" s="8">
        <v>1.1666666699999999</v>
      </c>
      <c r="G28" s="8">
        <v>0.36666666999999997</v>
      </c>
      <c r="H28" s="8">
        <v>16.264855300000001</v>
      </c>
      <c r="I28" s="8">
        <v>13.5740731</v>
      </c>
      <c r="J28" s="8">
        <v>7.3439647800000003</v>
      </c>
      <c r="K28" s="8">
        <v>12.4008737</v>
      </c>
      <c r="L28" s="8">
        <v>9.5301834900000006</v>
      </c>
      <c r="M28" s="8">
        <v>11.6676073</v>
      </c>
      <c r="N28" s="8">
        <v>12.847942099999999</v>
      </c>
      <c r="O28" s="8">
        <v>12.4008737</v>
      </c>
      <c r="P28" s="8">
        <v>9.5301834900000006</v>
      </c>
      <c r="Q28" s="8">
        <v>11.1157603</v>
      </c>
      <c r="R28" s="8">
        <v>7.5839745399999998</v>
      </c>
      <c r="S28" s="8">
        <v>9.7868703400000001</v>
      </c>
      <c r="T28" s="8">
        <v>12.470208100000001</v>
      </c>
      <c r="U28" s="8">
        <v>7.3439647800000003</v>
      </c>
      <c r="V28" s="8"/>
    </row>
    <row r="29" spans="1:22" x14ac:dyDescent="0.25">
      <c r="B29" s="8">
        <v>12</v>
      </c>
      <c r="C29" s="8">
        <v>4.4000000000000004</v>
      </c>
      <c r="D29" s="8">
        <v>9.3000000000000007</v>
      </c>
      <c r="E29" s="8">
        <v>2.7333333299999998</v>
      </c>
      <c r="F29" s="8">
        <v>5.6</v>
      </c>
      <c r="G29" s="8">
        <v>12.566666700000001</v>
      </c>
      <c r="H29" s="8">
        <v>10.1395534</v>
      </c>
      <c r="I29" s="8">
        <v>4.9714667800000001</v>
      </c>
      <c r="J29" s="8">
        <v>5.7383716600000003</v>
      </c>
      <c r="K29" s="8">
        <v>12.847942099999999</v>
      </c>
      <c r="L29" s="8">
        <v>17.249785899999999</v>
      </c>
      <c r="M29" s="8">
        <v>6.4106007900000002</v>
      </c>
      <c r="N29" s="8">
        <v>10.8272388</v>
      </c>
      <c r="O29" s="8">
        <v>10.769288400000001</v>
      </c>
      <c r="P29" s="8">
        <v>8.1726847399999993</v>
      </c>
      <c r="Q29" s="8">
        <v>10.1395534</v>
      </c>
      <c r="R29" s="8">
        <v>7.8780655299999998</v>
      </c>
      <c r="S29" s="8">
        <v>8.4606632800000003</v>
      </c>
      <c r="T29" s="8">
        <v>10.847094999999999</v>
      </c>
      <c r="U29" s="8">
        <v>8.8887523599999998</v>
      </c>
      <c r="V29" s="8"/>
    </row>
    <row r="30" spans="1:22" x14ac:dyDescent="0.25">
      <c r="B30" s="8">
        <v>24</v>
      </c>
      <c r="C30" s="8">
        <v>7.8333333300000003</v>
      </c>
      <c r="D30" s="8">
        <v>11.7333333</v>
      </c>
      <c r="E30" s="8">
        <v>8.2799999999999994</v>
      </c>
      <c r="F30" s="8">
        <v>1.23333333</v>
      </c>
      <c r="G30" s="8">
        <v>6.41</v>
      </c>
      <c r="H30" s="8">
        <v>8.1726847399999993</v>
      </c>
      <c r="I30" s="8">
        <v>5.2471514099999998</v>
      </c>
      <c r="J30" s="8">
        <v>17.249785899999999</v>
      </c>
      <c r="K30" s="8">
        <v>14.066561399999999</v>
      </c>
      <c r="L30" s="8">
        <v>16.264855300000001</v>
      </c>
      <c r="M30" s="8">
        <v>7.4398571899999997</v>
      </c>
      <c r="N30" s="8">
        <v>8.8780823899999994</v>
      </c>
      <c r="O30" s="8">
        <v>14.849631199999999</v>
      </c>
      <c r="P30" s="8">
        <v>5.2471514099999998</v>
      </c>
      <c r="Q30" s="8">
        <v>4.9714667800000001</v>
      </c>
      <c r="R30" s="8">
        <v>6.2850162899999997</v>
      </c>
      <c r="S30" s="8">
        <v>7.7873198500000003</v>
      </c>
      <c r="T30" s="8">
        <v>8.6342351700000002</v>
      </c>
      <c r="U30" s="8">
        <v>10.053872699999999</v>
      </c>
      <c r="V30" s="8"/>
    </row>
    <row r="32" spans="1:22" x14ac:dyDescent="0.25">
      <c r="A32" s="4" t="s">
        <v>36</v>
      </c>
      <c r="B32" s="7" t="s">
        <v>28</v>
      </c>
      <c r="C32" s="11" t="s">
        <v>7</v>
      </c>
      <c r="D32" s="11"/>
      <c r="E32" s="11"/>
      <c r="F32" s="11"/>
      <c r="G32" s="11"/>
      <c r="H32" s="11"/>
      <c r="I32" s="11"/>
      <c r="J32" s="11"/>
      <c r="K32" s="11"/>
      <c r="L32" s="11"/>
      <c r="M32" s="11" t="s">
        <v>8</v>
      </c>
      <c r="N32" s="11"/>
      <c r="O32" s="11"/>
      <c r="P32" s="11"/>
      <c r="Q32" s="11"/>
      <c r="R32" s="11"/>
      <c r="S32" s="11"/>
      <c r="T32" s="11"/>
      <c r="U32" s="11"/>
      <c r="V32" s="11"/>
    </row>
    <row r="33" spans="1:22" x14ac:dyDescent="0.25">
      <c r="B33" s="8">
        <v>1</v>
      </c>
      <c r="C33" s="8">
        <v>803.14942199999996</v>
      </c>
      <c r="D33" s="8">
        <v>575.68641000000002</v>
      </c>
      <c r="E33" s="8">
        <v>633.91022499999997</v>
      </c>
      <c r="F33" s="8">
        <v>708.764589</v>
      </c>
      <c r="G33" s="8">
        <v>700.42360699999995</v>
      </c>
      <c r="H33" s="8">
        <v>355.43720450000001</v>
      </c>
      <c r="I33" s="8">
        <v>511.10770100000002</v>
      </c>
      <c r="J33" s="8">
        <v>466.95984399999998</v>
      </c>
      <c r="K33" s="8">
        <v>791.27772700000003</v>
      </c>
      <c r="L33" s="8">
        <v>700.42360699999995</v>
      </c>
      <c r="M33" s="8"/>
      <c r="N33" s="8">
        <v>355.43720450000001</v>
      </c>
      <c r="O33" s="8">
        <v>1293.490417</v>
      </c>
      <c r="P33" s="8">
        <v>579.76875459999997</v>
      </c>
      <c r="Q33" s="8">
        <v>377.92038079999998</v>
      </c>
      <c r="R33" s="8">
        <v>733.89153690000001</v>
      </c>
      <c r="S33" s="8">
        <v>780.87487699999997</v>
      </c>
      <c r="T33" s="8">
        <v>656.33653389999995</v>
      </c>
      <c r="U33" s="8">
        <v>341.20680759999999</v>
      </c>
      <c r="V33" s="8"/>
    </row>
    <row r="34" spans="1:22" x14ac:dyDescent="0.25">
      <c r="B34" s="8">
        <v>2</v>
      </c>
      <c r="C34" s="8">
        <v>656.33653389999995</v>
      </c>
      <c r="D34" s="8">
        <v>1166.3349642000001</v>
      </c>
      <c r="E34" s="8">
        <v>345.74539620000002</v>
      </c>
      <c r="F34" s="8">
        <v>579.76875459999997</v>
      </c>
      <c r="G34" s="8">
        <v>1128.0190451999999</v>
      </c>
      <c r="H34" s="8">
        <v>656.33653389999995</v>
      </c>
      <c r="I34" s="8">
        <v>341.20680759999999</v>
      </c>
      <c r="J34" s="8">
        <v>740.11999430000003</v>
      </c>
      <c r="K34" s="8">
        <v>837.03367660000004</v>
      </c>
      <c r="L34" s="8">
        <v>968.01904520000005</v>
      </c>
      <c r="M34" s="8">
        <v>740.11999430000003</v>
      </c>
      <c r="N34" s="8">
        <v>384.18991140000003</v>
      </c>
      <c r="O34" s="8">
        <v>1643.065889</v>
      </c>
      <c r="P34" s="8">
        <v>968.01904520000005</v>
      </c>
      <c r="Q34" s="8">
        <v>661.23451299999999</v>
      </c>
      <c r="R34" s="8">
        <v>834.38298829999997</v>
      </c>
      <c r="S34" s="8">
        <v>813.24789310000006</v>
      </c>
      <c r="T34" s="8">
        <v>766.33496419999994</v>
      </c>
      <c r="U34" s="8">
        <v>678.74929899999995</v>
      </c>
      <c r="V34" s="8"/>
    </row>
    <row r="35" spans="1:22" x14ac:dyDescent="0.25">
      <c r="B35" s="8">
        <v>4</v>
      </c>
      <c r="C35" s="8">
        <v>666.95391099999995</v>
      </c>
      <c r="D35" s="8">
        <v>341.89799799999997</v>
      </c>
      <c r="E35" s="8">
        <v>511.10770100000002</v>
      </c>
      <c r="F35" s="8">
        <v>753.25913000000003</v>
      </c>
      <c r="G35" s="8">
        <v>676.11165700000004</v>
      </c>
      <c r="H35" s="8">
        <v>951.75992559999997</v>
      </c>
      <c r="I35" s="8">
        <v>700.42360699999995</v>
      </c>
      <c r="J35" s="8">
        <v>766.33496419999994</v>
      </c>
      <c r="K35" s="8">
        <v>814.84231</v>
      </c>
      <c r="L35" s="8">
        <v>661.23451299999999</v>
      </c>
      <c r="M35" s="8">
        <v>837.03367660000004</v>
      </c>
      <c r="N35" s="8">
        <v>620.25666149999995</v>
      </c>
      <c r="O35" s="8">
        <v>873.3321171</v>
      </c>
      <c r="P35" s="8"/>
      <c r="Q35" s="8">
        <v>823.0453182</v>
      </c>
      <c r="R35" s="8">
        <v>1258.9889290000001</v>
      </c>
      <c r="S35" s="8">
        <v>634.64401669999995</v>
      </c>
      <c r="T35" s="8">
        <v>345.74539620000002</v>
      </c>
      <c r="U35" s="8">
        <v>1226.7449999999999</v>
      </c>
      <c r="V35" s="8"/>
    </row>
    <row r="36" spans="1:22" x14ac:dyDescent="0.25">
      <c r="B36" s="8">
        <v>8</v>
      </c>
      <c r="C36" s="8">
        <v>748.23514999999998</v>
      </c>
      <c r="D36" s="8">
        <v>414.26093800000001</v>
      </c>
      <c r="E36" s="8">
        <v>466.95984399999998</v>
      </c>
      <c r="F36" s="8">
        <v>392.91489899999999</v>
      </c>
      <c r="G36" s="8">
        <v>706.95624999999995</v>
      </c>
      <c r="H36" s="8">
        <v>787.65429600000004</v>
      </c>
      <c r="I36" s="8">
        <v>1377.4980731999999</v>
      </c>
      <c r="J36" s="8">
        <v>656.33653389999995</v>
      </c>
      <c r="K36" s="8">
        <v>869.15833299999997</v>
      </c>
      <c r="L36" s="8">
        <v>796.52444400000002</v>
      </c>
      <c r="M36" s="8">
        <v>1208.807746</v>
      </c>
      <c r="N36" s="8">
        <v>1280.589031</v>
      </c>
      <c r="O36" s="8">
        <v>1249.996832</v>
      </c>
      <c r="P36" s="8">
        <v>1358.710257</v>
      </c>
      <c r="Q36" s="8">
        <v>1653.0408090000001</v>
      </c>
      <c r="R36" s="8">
        <v>1727.600402</v>
      </c>
      <c r="S36" s="8">
        <v>1420.8158699999999</v>
      </c>
      <c r="T36" s="8">
        <v>1445.1737439999999</v>
      </c>
      <c r="U36" s="8">
        <v>1573.215044</v>
      </c>
      <c r="V36" s="8"/>
    </row>
    <row r="37" spans="1:22" x14ac:dyDescent="0.25">
      <c r="B37" s="8">
        <v>12</v>
      </c>
      <c r="C37" s="8">
        <v>259.97921300000002</v>
      </c>
      <c r="D37" s="8">
        <v>508.83662700000002</v>
      </c>
      <c r="E37" s="8">
        <v>1293.490417</v>
      </c>
      <c r="F37" s="8">
        <v>578.64099999999996</v>
      </c>
      <c r="G37" s="8">
        <v>769.64200000000005</v>
      </c>
      <c r="H37" s="8">
        <v>384.18991140000003</v>
      </c>
      <c r="I37" s="8">
        <v>656.33653389999995</v>
      </c>
      <c r="J37" s="8">
        <v>766.33496419999994</v>
      </c>
      <c r="K37" s="8">
        <v>663.498333</v>
      </c>
      <c r="L37" s="8">
        <v>759.13671999999997</v>
      </c>
      <c r="M37" s="8">
        <v>1749.1667660000001</v>
      </c>
      <c r="N37" s="8">
        <v>1789.3084839999999</v>
      </c>
      <c r="O37" s="8">
        <v>1429.9121170000001</v>
      </c>
      <c r="P37" s="8">
        <v>1280.2941840000001</v>
      </c>
      <c r="Q37" s="8">
        <v>1271.7421569999999</v>
      </c>
      <c r="R37" s="8">
        <v>1656.17264</v>
      </c>
      <c r="S37" s="8">
        <v>1815.56306</v>
      </c>
      <c r="T37" s="8">
        <v>1586.18244</v>
      </c>
      <c r="U37" s="8">
        <v>1590.943998</v>
      </c>
      <c r="V37" s="8"/>
    </row>
    <row r="38" spans="1:22" x14ac:dyDescent="0.25">
      <c r="B38" s="8">
        <v>24</v>
      </c>
      <c r="C38" s="8">
        <v>511.10770100000002</v>
      </c>
      <c r="D38" s="8">
        <v>466.95984399999998</v>
      </c>
      <c r="E38" s="8">
        <v>700.42360699999995</v>
      </c>
      <c r="F38" s="8">
        <v>403.14942200000002</v>
      </c>
      <c r="G38" s="8">
        <v>656.33653389999995</v>
      </c>
      <c r="H38" s="8">
        <v>733.89153690000001</v>
      </c>
      <c r="I38" s="8">
        <v>341.20680759999999</v>
      </c>
      <c r="J38" s="8">
        <v>700.42360699999995</v>
      </c>
      <c r="K38" s="8">
        <v>968.01904520000005</v>
      </c>
      <c r="L38" s="8">
        <v>403.14942200000002</v>
      </c>
      <c r="M38" s="8">
        <v>915.29865919999997</v>
      </c>
      <c r="N38" s="8">
        <v>822.08449870000004</v>
      </c>
      <c r="O38" s="8">
        <v>778.47502859999997</v>
      </c>
      <c r="P38" s="8">
        <v>951.75992559999997</v>
      </c>
      <c r="Q38" s="8">
        <v>555.06469170000003</v>
      </c>
      <c r="R38" s="8">
        <v>1077.3852420000001</v>
      </c>
      <c r="S38" s="8">
        <v>949.73266980000005</v>
      </c>
      <c r="T38" s="8">
        <v>777.49807320000002</v>
      </c>
      <c r="U38" s="8">
        <v>1129.9325329999999</v>
      </c>
      <c r="V38" s="8"/>
    </row>
    <row r="40" spans="1:22" x14ac:dyDescent="0.25">
      <c r="A40" s="9" t="s">
        <v>111</v>
      </c>
      <c r="B40" s="7" t="s">
        <v>28</v>
      </c>
      <c r="C40" s="11" t="s">
        <v>7</v>
      </c>
      <c r="D40" s="11"/>
      <c r="E40" s="11"/>
      <c r="F40" s="11"/>
      <c r="G40" s="11"/>
      <c r="H40" s="11"/>
      <c r="I40" s="11"/>
      <c r="J40" s="11"/>
      <c r="K40" s="11"/>
      <c r="L40" s="11"/>
      <c r="M40" s="11" t="s">
        <v>8</v>
      </c>
      <c r="N40" s="11"/>
      <c r="O40" s="11"/>
      <c r="P40" s="11"/>
      <c r="Q40" s="11"/>
      <c r="R40" s="11"/>
      <c r="S40" s="11"/>
      <c r="T40" s="11"/>
      <c r="U40" s="11"/>
      <c r="V40" s="11"/>
    </row>
    <row r="41" spans="1:22" x14ac:dyDescent="0.25">
      <c r="B41" s="8">
        <v>1</v>
      </c>
      <c r="C41" s="8">
        <v>396.54380600000002</v>
      </c>
      <c r="D41" s="8">
        <v>387.54453319999999</v>
      </c>
      <c r="E41" s="8">
        <v>240.169748</v>
      </c>
      <c r="F41" s="8">
        <v>520.90593100000001</v>
      </c>
      <c r="G41" s="8">
        <v>238.06086300000001</v>
      </c>
      <c r="H41" s="8">
        <v>275.61941419999999</v>
      </c>
      <c r="I41" s="8">
        <v>410.89503000000002</v>
      </c>
      <c r="J41" s="8">
        <v>401.89503000000002</v>
      </c>
      <c r="K41" s="8">
        <v>551.60716060000004</v>
      </c>
      <c r="L41" s="8">
        <v>642.26736970000002</v>
      </c>
      <c r="M41" s="8">
        <v>414.75692199999997</v>
      </c>
      <c r="N41" s="8">
        <v>465.93506719999999</v>
      </c>
      <c r="O41" s="8">
        <v>387.54453319999999</v>
      </c>
      <c r="P41" s="8">
        <v>235.64821459999999</v>
      </c>
      <c r="Q41" s="8">
        <v>301.56241119999999</v>
      </c>
      <c r="R41" s="8">
        <v>704.80761840000002</v>
      </c>
      <c r="S41" s="8">
        <v>437.553832</v>
      </c>
      <c r="T41" s="8">
        <v>259.11239560000001</v>
      </c>
      <c r="U41" s="8">
        <v>222.28859460000001</v>
      </c>
      <c r="V41" s="8"/>
    </row>
    <row r="42" spans="1:22" x14ac:dyDescent="0.25">
      <c r="B42" s="8">
        <v>2</v>
      </c>
      <c r="C42" s="8">
        <v>540.78123300000004</v>
      </c>
      <c r="D42" s="8">
        <v>368.60917799999999</v>
      </c>
      <c r="E42" s="8">
        <v>521.92449999999997</v>
      </c>
      <c r="F42" s="8">
        <v>151.5236578</v>
      </c>
      <c r="G42" s="8">
        <v>437.43555600000002</v>
      </c>
      <c r="H42" s="8">
        <v>663.498333</v>
      </c>
      <c r="I42" s="8">
        <v>387.54453319999999</v>
      </c>
      <c r="J42" s="8">
        <v>235.64821459999999</v>
      </c>
      <c r="K42" s="8">
        <v>231.342749</v>
      </c>
      <c r="L42" s="8">
        <v>285.07223920000001</v>
      </c>
      <c r="M42" s="8">
        <v>179.574307</v>
      </c>
      <c r="N42" s="8">
        <v>150.79660380000001</v>
      </c>
      <c r="O42" s="8">
        <v>279.64650119999999</v>
      </c>
      <c r="P42" s="8">
        <v>649.46891479999999</v>
      </c>
      <c r="Q42" s="8">
        <v>267.08360499999998</v>
      </c>
      <c r="R42" s="8">
        <v>275.61941419999999</v>
      </c>
      <c r="S42" s="8">
        <v>410.89503000000002</v>
      </c>
      <c r="T42" s="8">
        <v>318.10830240000001</v>
      </c>
      <c r="U42" s="8">
        <v>181.7908568</v>
      </c>
      <c r="V42" s="8"/>
    </row>
    <row r="43" spans="1:22" x14ac:dyDescent="0.25">
      <c r="B43" s="8">
        <v>4</v>
      </c>
      <c r="C43" s="8">
        <v>389.29234500000001</v>
      </c>
      <c r="D43" s="8">
        <v>538.27843900000005</v>
      </c>
      <c r="E43" s="8">
        <v>355.08521100000002</v>
      </c>
      <c r="F43" s="8">
        <v>112.93525099999999</v>
      </c>
      <c r="G43" s="8">
        <v>261.56279499999999</v>
      </c>
      <c r="H43" s="8">
        <v>182.54528500000001</v>
      </c>
      <c r="I43" s="8">
        <v>279.64650119999999</v>
      </c>
      <c r="J43" s="8">
        <v>369.31019099999997</v>
      </c>
      <c r="K43" s="8">
        <v>408.9227262</v>
      </c>
      <c r="L43" s="8">
        <v>259.11239560000001</v>
      </c>
      <c r="M43" s="8">
        <v>391.37265200000002</v>
      </c>
      <c r="N43" s="8">
        <v>307.7147195</v>
      </c>
      <c r="O43" s="8">
        <v>642.26736970000002</v>
      </c>
      <c r="P43" s="8">
        <v>298.063174</v>
      </c>
      <c r="Q43" s="8">
        <v>310.20486060000002</v>
      </c>
      <c r="R43" s="8">
        <v>367.27987899999999</v>
      </c>
      <c r="S43" s="8">
        <v>346.37481079999998</v>
      </c>
      <c r="T43" s="8">
        <v>340.33287910000001</v>
      </c>
      <c r="U43" s="8">
        <v>435.189708</v>
      </c>
      <c r="V43" s="8"/>
    </row>
    <row r="44" spans="1:22" x14ac:dyDescent="0.25">
      <c r="B44" s="8">
        <v>8</v>
      </c>
      <c r="C44" s="8">
        <v>248.8632437</v>
      </c>
      <c r="D44" s="8">
        <v>400.5332654</v>
      </c>
      <c r="E44" s="8">
        <v>437.553832</v>
      </c>
      <c r="F44" s="8">
        <v>410.89503000000002</v>
      </c>
      <c r="G44" s="8">
        <v>308.9227262</v>
      </c>
      <c r="H44" s="8">
        <v>456.4726976</v>
      </c>
      <c r="I44" s="8">
        <v>307.7147195</v>
      </c>
      <c r="J44" s="8">
        <v>347.68941430000001</v>
      </c>
      <c r="K44" s="8">
        <v>649.46891479999999</v>
      </c>
      <c r="L44" s="8">
        <v>298.063174</v>
      </c>
      <c r="M44" s="8">
        <v>227.88907219999999</v>
      </c>
      <c r="N44" s="8">
        <v>347.68941430000001</v>
      </c>
      <c r="O44" s="8">
        <v>248.8632437</v>
      </c>
      <c r="P44" s="8">
        <v>400.5332654</v>
      </c>
      <c r="Q44" s="8">
        <v>555.09851779999997</v>
      </c>
      <c r="R44" s="8">
        <v>726.23319579999998</v>
      </c>
      <c r="S44" s="8">
        <v>379.50303200000002</v>
      </c>
      <c r="T44" s="8">
        <v>248.17354979999999</v>
      </c>
      <c r="U44" s="8">
        <v>169.310191</v>
      </c>
      <c r="V44" s="8"/>
    </row>
    <row r="45" spans="1:22" x14ac:dyDescent="0.25">
      <c r="B45" s="8">
        <v>12</v>
      </c>
      <c r="C45" s="8">
        <v>465.93506719999999</v>
      </c>
      <c r="D45" s="8">
        <v>340.33287910000001</v>
      </c>
      <c r="E45" s="8">
        <v>467.17513100000002</v>
      </c>
      <c r="F45" s="8">
        <v>310.20486060000002</v>
      </c>
      <c r="G45" s="8">
        <v>555.09851779999997</v>
      </c>
      <c r="H45" s="8">
        <v>379.50303200000002</v>
      </c>
      <c r="I45" s="8">
        <v>279.64650119999999</v>
      </c>
      <c r="J45" s="8">
        <v>437.553832</v>
      </c>
      <c r="K45" s="8">
        <v>231.342749</v>
      </c>
      <c r="L45" s="8">
        <v>151.60716059999999</v>
      </c>
      <c r="M45" s="8">
        <v>426.15864770000002</v>
      </c>
      <c r="N45" s="8">
        <v>330.7042376</v>
      </c>
      <c r="O45" s="8">
        <v>296.72071749999998</v>
      </c>
      <c r="P45" s="8">
        <v>484.355411</v>
      </c>
      <c r="Q45" s="8">
        <v>308.9227262</v>
      </c>
      <c r="R45" s="8">
        <v>386.14000859999999</v>
      </c>
      <c r="S45" s="8">
        <v>712.69087679999996</v>
      </c>
      <c r="T45" s="8">
        <v>249.0120062</v>
      </c>
      <c r="U45" s="8">
        <v>347.07102400000002</v>
      </c>
      <c r="V45" s="8"/>
    </row>
    <row r="46" spans="1:22" x14ac:dyDescent="0.25">
      <c r="B46" s="8">
        <v>24</v>
      </c>
      <c r="C46" s="8">
        <v>150.79660380000001</v>
      </c>
      <c r="D46" s="8">
        <v>279.64650119999999</v>
      </c>
      <c r="E46" s="8">
        <v>484.355411</v>
      </c>
      <c r="F46" s="8">
        <v>308.9227262</v>
      </c>
      <c r="G46" s="8">
        <v>248.17354979999999</v>
      </c>
      <c r="H46" s="8">
        <v>269.31019099999997</v>
      </c>
      <c r="I46" s="8">
        <v>310.20486060000002</v>
      </c>
      <c r="J46" s="8">
        <v>367.27987899999999</v>
      </c>
      <c r="K46" s="8">
        <v>227.88907219999999</v>
      </c>
      <c r="L46" s="8">
        <v>347.68941430000001</v>
      </c>
      <c r="M46" s="8">
        <v>309.0849844</v>
      </c>
      <c r="N46" s="8">
        <v>840.60687180000002</v>
      </c>
      <c r="O46" s="8">
        <v>231.342749</v>
      </c>
      <c r="P46" s="8">
        <v>285.07223920000001</v>
      </c>
      <c r="Q46" s="8">
        <v>456.4726976</v>
      </c>
      <c r="R46" s="8">
        <v>467.17513100000002</v>
      </c>
      <c r="S46" s="8">
        <v>816.90046710000001</v>
      </c>
      <c r="T46" s="8">
        <v>141.5236578</v>
      </c>
      <c r="U46" s="8">
        <v>151.60716059999999</v>
      </c>
      <c r="V46" s="8"/>
    </row>
  </sheetData>
  <mergeCells count="12">
    <mergeCell ref="L14:N14"/>
    <mergeCell ref="C3:E3"/>
    <mergeCell ref="F3:H3"/>
    <mergeCell ref="C14:E14"/>
    <mergeCell ref="F14:H14"/>
    <mergeCell ref="I14:K14"/>
    <mergeCell ref="C24:L24"/>
    <mergeCell ref="M24:V24"/>
    <mergeCell ref="C32:L32"/>
    <mergeCell ref="M32:V32"/>
    <mergeCell ref="C40:L40"/>
    <mergeCell ref="M40:V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A20" sqref="A20"/>
    </sheetView>
  </sheetViews>
  <sheetFormatPr defaultColWidth="11" defaultRowHeight="15.75" x14ac:dyDescent="0.25"/>
  <cols>
    <col min="1" max="1" width="10.875" style="5"/>
  </cols>
  <sheetData>
    <row r="1" spans="1:7" x14ac:dyDescent="0.25">
      <c r="A1" s="4"/>
      <c r="B1" s="3"/>
      <c r="C1" s="3"/>
      <c r="D1" s="3"/>
      <c r="E1" s="3"/>
      <c r="F1" s="3"/>
      <c r="G1" s="3"/>
    </row>
    <row r="2" spans="1:7" x14ac:dyDescent="0.25">
      <c r="A2" s="4" t="s">
        <v>112</v>
      </c>
      <c r="B2" s="3" t="s">
        <v>38</v>
      </c>
      <c r="C2" s="3"/>
      <c r="D2" s="3"/>
      <c r="E2" s="3"/>
      <c r="F2" s="3"/>
      <c r="G2" s="3"/>
    </row>
    <row r="3" spans="1:7" x14ac:dyDescent="0.25">
      <c r="A3" s="4"/>
      <c r="B3" s="7" t="s">
        <v>29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34</v>
      </c>
    </row>
    <row r="4" spans="1:7" x14ac:dyDescent="0.25">
      <c r="A4" s="4"/>
      <c r="B4" s="8">
        <v>1528.37</v>
      </c>
      <c r="C4" s="8">
        <v>2022.13</v>
      </c>
      <c r="D4" s="8">
        <v>1846.63</v>
      </c>
      <c r="E4" s="8">
        <v>1113.4000000000001</v>
      </c>
      <c r="F4" s="8">
        <v>1179.6400000000001</v>
      </c>
      <c r="G4" s="8">
        <v>1137.77</v>
      </c>
    </row>
    <row r="5" spans="1:7" x14ac:dyDescent="0.25">
      <c r="A5" s="4"/>
      <c r="B5" s="8">
        <v>1272.1500000000001</v>
      </c>
      <c r="C5" s="8">
        <v>1176.98</v>
      </c>
      <c r="D5" s="8">
        <v>1213.9100000000001</v>
      </c>
      <c r="E5" s="8">
        <v>1456.03</v>
      </c>
      <c r="F5" s="8">
        <v>1146.1400000000001</v>
      </c>
      <c r="G5" s="8">
        <v>1177.74</v>
      </c>
    </row>
    <row r="6" spans="1:7" x14ac:dyDescent="0.25">
      <c r="A6" s="4"/>
      <c r="B6" s="8">
        <v>1248.55</v>
      </c>
      <c r="C6" s="8">
        <v>2943.43</v>
      </c>
      <c r="D6" s="8">
        <v>1255.4000000000001</v>
      </c>
      <c r="E6" s="8">
        <v>1104.6500000000001</v>
      </c>
      <c r="F6" s="8">
        <v>2059.06</v>
      </c>
      <c r="G6" s="8">
        <v>1170.1300000000001</v>
      </c>
    </row>
    <row r="7" spans="1:7" x14ac:dyDescent="0.25">
      <c r="A7" s="4"/>
      <c r="B7" s="8">
        <v>1095.51</v>
      </c>
      <c r="C7" s="8">
        <v>1719.86</v>
      </c>
      <c r="D7" s="8">
        <v>1148.81</v>
      </c>
      <c r="E7" s="8">
        <v>1138.1500000000001</v>
      </c>
      <c r="F7" s="8">
        <v>1145.3800000000001</v>
      </c>
      <c r="G7" s="8">
        <v>1200.96</v>
      </c>
    </row>
    <row r="8" spans="1:7" x14ac:dyDescent="0.25">
      <c r="A8" s="4"/>
      <c r="B8" s="8">
        <v>1119.49</v>
      </c>
      <c r="C8" s="8">
        <v>1166.7</v>
      </c>
      <c r="D8" s="8">
        <v>1152.6199999999999</v>
      </c>
      <c r="E8" s="8">
        <v>1211.6199999999999</v>
      </c>
      <c r="F8" s="8">
        <v>1153.76</v>
      </c>
      <c r="G8" s="8">
        <v>1185.74</v>
      </c>
    </row>
    <row r="9" spans="1:7" x14ac:dyDescent="0.25">
      <c r="A9" s="4"/>
      <c r="B9" s="8">
        <v>1120.26</v>
      </c>
      <c r="C9" s="8">
        <v>2552.83</v>
      </c>
      <c r="D9" s="8">
        <v>1208.2</v>
      </c>
      <c r="E9" s="8">
        <v>2451.94</v>
      </c>
      <c r="F9" s="8">
        <v>1137.01</v>
      </c>
      <c r="G9" s="8">
        <v>1641.05</v>
      </c>
    </row>
    <row r="10" spans="1:7" x14ac:dyDescent="0.25">
      <c r="A10" s="4"/>
      <c r="B10" s="8">
        <v>1146.9000000000001</v>
      </c>
      <c r="C10" s="8">
        <v>3846.45</v>
      </c>
      <c r="D10" s="8">
        <v>1432.43</v>
      </c>
      <c r="E10" s="8">
        <v>2314.89</v>
      </c>
      <c r="F10" s="8">
        <v>1232.18</v>
      </c>
      <c r="G10" s="8">
        <v>2226.5700000000002</v>
      </c>
    </row>
    <row r="11" spans="1:7" x14ac:dyDescent="0.25">
      <c r="A11" s="4"/>
      <c r="B11" s="8">
        <v>1145.3800000000001</v>
      </c>
      <c r="C11" s="8">
        <v>5149.58</v>
      </c>
      <c r="D11" s="8">
        <v>1125.2</v>
      </c>
      <c r="E11" s="8">
        <v>1305.28</v>
      </c>
      <c r="F11" s="8">
        <v>1115.69</v>
      </c>
      <c r="G11" s="8">
        <v>2890.89</v>
      </c>
    </row>
    <row r="12" spans="1:7" x14ac:dyDescent="0.25">
      <c r="A12" s="4"/>
      <c r="B12" s="3"/>
      <c r="C12" s="3"/>
      <c r="D12" s="3"/>
      <c r="E12" s="8">
        <v>1492.96</v>
      </c>
      <c r="F12" s="3"/>
      <c r="G12" s="3"/>
    </row>
    <row r="13" spans="1:7" x14ac:dyDescent="0.25">
      <c r="A13" s="4"/>
      <c r="B13" s="3"/>
      <c r="C13" s="3"/>
      <c r="D13" s="3"/>
      <c r="E13" s="8">
        <v>1133.58</v>
      </c>
      <c r="F13" s="3"/>
      <c r="G13" s="3"/>
    </row>
    <row r="14" spans="1:7" x14ac:dyDescent="0.25">
      <c r="A14" s="4"/>
      <c r="B14" s="8"/>
      <c r="C14" s="8"/>
      <c r="D14" s="8"/>
      <c r="E14" s="8">
        <v>2115.79</v>
      </c>
      <c r="F14" s="8"/>
      <c r="G14" s="8"/>
    </row>
    <row r="15" spans="1:7" x14ac:dyDescent="0.25">
      <c r="A15" s="4"/>
      <c r="B15" s="8"/>
      <c r="C15" s="8"/>
      <c r="D15" s="8"/>
      <c r="E15" s="8">
        <v>1131.68</v>
      </c>
      <c r="F15" s="8"/>
      <c r="G15" s="8"/>
    </row>
    <row r="16" spans="1:7" x14ac:dyDescent="0.25">
      <c r="A16" s="4"/>
      <c r="B16" s="8"/>
      <c r="C16" s="8"/>
      <c r="D16" s="8"/>
      <c r="E16" s="8">
        <v>2094.85</v>
      </c>
      <c r="F16" s="8"/>
      <c r="G16" s="8"/>
    </row>
    <row r="17" spans="1:7" x14ac:dyDescent="0.25">
      <c r="A17" s="4"/>
      <c r="B17" s="8"/>
      <c r="C17" s="8"/>
      <c r="D17" s="8"/>
      <c r="E17" s="8">
        <v>1339.92</v>
      </c>
      <c r="F17" s="8"/>
      <c r="G17" s="8"/>
    </row>
    <row r="18" spans="1:7" x14ac:dyDescent="0.25">
      <c r="A18" s="4"/>
      <c r="B18" s="8"/>
      <c r="C18" s="8"/>
      <c r="D18" s="8"/>
      <c r="E18" s="8">
        <v>1135.0999999999999</v>
      </c>
      <c r="F18" s="8"/>
      <c r="G18" s="8"/>
    </row>
    <row r="19" spans="1:7" x14ac:dyDescent="0.25">
      <c r="A19" s="4"/>
      <c r="B19" s="8"/>
      <c r="C19" s="8"/>
      <c r="D19" s="8"/>
      <c r="E19" s="8">
        <v>2525.8000000000002</v>
      </c>
      <c r="F19" s="8"/>
      <c r="G19" s="8"/>
    </row>
    <row r="20" spans="1:7" x14ac:dyDescent="0.25">
      <c r="A20" s="4" t="s">
        <v>42</v>
      </c>
      <c r="B20" s="3" t="s">
        <v>38</v>
      </c>
      <c r="C20" s="8"/>
      <c r="D20" s="8"/>
      <c r="E20" s="3"/>
      <c r="F20" s="8"/>
      <c r="G20" s="8"/>
    </row>
    <row r="21" spans="1:7" x14ac:dyDescent="0.25">
      <c r="A21" s="4"/>
      <c r="B21" s="7" t="s">
        <v>30</v>
      </c>
      <c r="C21" s="7" t="s">
        <v>37</v>
      </c>
      <c r="D21" s="8"/>
      <c r="E21" s="3"/>
      <c r="F21" s="8"/>
      <c r="G21" s="8"/>
    </row>
    <row r="22" spans="1:7" x14ac:dyDescent="0.25">
      <c r="A22" s="4"/>
      <c r="B22" s="8">
        <v>546</v>
      </c>
      <c r="C22" s="8">
        <v>24</v>
      </c>
      <c r="D22" s="8"/>
      <c r="E22" s="3"/>
      <c r="F22" s="8"/>
      <c r="G22" s="8"/>
    </row>
    <row r="23" spans="1:7" x14ac:dyDescent="0.25">
      <c r="A23" s="4"/>
      <c r="B23" s="8">
        <v>234</v>
      </c>
      <c r="C23" s="8">
        <v>84</v>
      </c>
      <c r="D23" s="8"/>
      <c r="E23" s="3"/>
      <c r="F23" s="8"/>
      <c r="G23" s="8"/>
    </row>
    <row r="24" spans="1:7" x14ac:dyDescent="0.25">
      <c r="A24" s="4"/>
      <c r="B24" s="8">
        <v>60</v>
      </c>
      <c r="C24" s="8">
        <v>264</v>
      </c>
      <c r="D24" s="3"/>
      <c r="E24" s="3"/>
      <c r="F24" s="3"/>
      <c r="G24" s="3"/>
    </row>
    <row r="25" spans="1:7" x14ac:dyDescent="0.25">
      <c r="A25" s="4"/>
      <c r="B25" s="8">
        <v>564</v>
      </c>
      <c r="C25" s="8">
        <v>243</v>
      </c>
      <c r="D25" s="3"/>
      <c r="E25" s="3"/>
      <c r="F25" s="3"/>
      <c r="G25" s="3"/>
    </row>
    <row r="26" spans="1:7" x14ac:dyDescent="0.25">
      <c r="A26" s="4"/>
      <c r="B26" s="8">
        <v>774</v>
      </c>
      <c r="C26" s="8">
        <v>126</v>
      </c>
      <c r="D26" s="3"/>
      <c r="E26" s="3"/>
      <c r="F26" s="3"/>
      <c r="G26" s="3"/>
    </row>
    <row r="27" spans="1:7" x14ac:dyDescent="0.25">
      <c r="A27" s="4"/>
      <c r="B27" s="8">
        <v>93</v>
      </c>
      <c r="C27" s="8">
        <v>75</v>
      </c>
      <c r="D27" s="3"/>
      <c r="E27" s="3"/>
      <c r="F27" s="3"/>
      <c r="G27" s="3"/>
    </row>
    <row r="28" spans="1:7" x14ac:dyDescent="0.25">
      <c r="A28" s="4"/>
      <c r="B28" s="8">
        <v>66</v>
      </c>
      <c r="C28" s="8">
        <v>138</v>
      </c>
      <c r="D28" s="3"/>
      <c r="E28" s="3"/>
      <c r="F28" s="3"/>
      <c r="G28" s="3"/>
    </row>
    <row r="29" spans="1:7" x14ac:dyDescent="0.25">
      <c r="A29" s="4"/>
      <c r="B29" s="8">
        <v>216</v>
      </c>
      <c r="C29" s="8">
        <v>27</v>
      </c>
      <c r="D29" s="3"/>
      <c r="E29" s="3"/>
      <c r="F29" s="3"/>
      <c r="G29" s="3"/>
    </row>
    <row r="30" spans="1:7" x14ac:dyDescent="0.25">
      <c r="A30" s="4"/>
      <c r="B30" s="8">
        <v>507</v>
      </c>
      <c r="C30" s="8">
        <v>54</v>
      </c>
      <c r="D30" s="3"/>
      <c r="E30" s="3"/>
      <c r="F30" s="3"/>
      <c r="G30" s="3"/>
    </row>
    <row r="31" spans="1:7" x14ac:dyDescent="0.25">
      <c r="A31" s="4"/>
      <c r="B31" s="8">
        <v>129</v>
      </c>
      <c r="C31" s="8">
        <v>282</v>
      </c>
      <c r="D31" s="3"/>
      <c r="E31" s="3"/>
      <c r="F31" s="3"/>
      <c r="G31" s="3"/>
    </row>
    <row r="32" spans="1:7" x14ac:dyDescent="0.25">
      <c r="A32" s="4"/>
      <c r="B32" s="3"/>
      <c r="C32" s="8">
        <v>153</v>
      </c>
      <c r="D32" s="3"/>
      <c r="E32" s="3"/>
      <c r="F32" s="3"/>
      <c r="G32" s="3"/>
    </row>
    <row r="35" spans="3:3" ht="16.5" x14ac:dyDescent="0.25">
      <c r="C3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Z106"/>
  <sheetViews>
    <sheetView topLeftCell="A28" workbookViewId="0">
      <selection activeCell="P84" sqref="P84"/>
    </sheetView>
  </sheetViews>
  <sheetFormatPr defaultColWidth="10.875" defaultRowHeight="15" x14ac:dyDescent="0.2"/>
  <cols>
    <col min="1" max="16384" width="10.875" style="3"/>
  </cols>
  <sheetData>
    <row r="2" spans="1:109" ht="15.75" x14ac:dyDescent="0.25">
      <c r="A2" s="4" t="s">
        <v>49</v>
      </c>
      <c r="C2" s="3" t="s">
        <v>40</v>
      </c>
    </row>
    <row r="3" spans="1:109" ht="15.95" x14ac:dyDescent="0.2">
      <c r="B3" s="7" t="s">
        <v>39</v>
      </c>
      <c r="C3" s="11" t="s">
        <v>41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</row>
    <row r="4" spans="1:109" ht="15.95" x14ac:dyDescent="0.2"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</row>
    <row r="5" spans="1:109" ht="15.95" x14ac:dyDescent="0.2">
      <c r="B5" s="8">
        <v>10</v>
      </c>
      <c r="C5" s="8">
        <v>0.1</v>
      </c>
      <c r="D5" s="8">
        <v>0.9</v>
      </c>
      <c r="E5" s="8">
        <v>0.5</v>
      </c>
      <c r="F5" s="8">
        <v>0.3</v>
      </c>
      <c r="G5" s="8">
        <v>-0.1</v>
      </c>
      <c r="H5" s="8">
        <v>-0.2</v>
      </c>
      <c r="I5" s="8">
        <v>0.4</v>
      </c>
      <c r="J5" s="8">
        <v>0.6</v>
      </c>
      <c r="K5" s="8">
        <v>0.4</v>
      </c>
      <c r="L5" s="8">
        <v>-0.8</v>
      </c>
      <c r="M5" s="8">
        <v>0.3</v>
      </c>
      <c r="N5" s="8">
        <v>0.1</v>
      </c>
      <c r="O5" s="8">
        <v>0.4</v>
      </c>
      <c r="P5" s="8">
        <v>-0.5</v>
      </c>
      <c r="Q5" s="8">
        <v>-0.3</v>
      </c>
      <c r="R5" s="8">
        <v>-0.2</v>
      </c>
      <c r="S5" s="8">
        <v>-2.1</v>
      </c>
      <c r="T5" s="8">
        <v>0.4</v>
      </c>
      <c r="U5" s="8">
        <v>1.1000000000000001</v>
      </c>
      <c r="V5" s="8">
        <v>0.3</v>
      </c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</row>
    <row r="6" spans="1:109" ht="15.95" x14ac:dyDescent="0.2">
      <c r="B6" s="8">
        <v>20</v>
      </c>
      <c r="C6" s="8">
        <v>-0.9</v>
      </c>
      <c r="D6" s="8">
        <v>0.3</v>
      </c>
      <c r="E6" s="8">
        <v>0.1</v>
      </c>
      <c r="F6" s="8">
        <v>0.3</v>
      </c>
      <c r="G6" s="8">
        <v>0</v>
      </c>
      <c r="H6" s="8">
        <v>-1.5</v>
      </c>
      <c r="I6" s="8">
        <v>-0.6</v>
      </c>
      <c r="J6" s="8">
        <v>0.6</v>
      </c>
      <c r="K6" s="8">
        <v>-0.4</v>
      </c>
      <c r="L6" s="8">
        <v>-1.4</v>
      </c>
      <c r="M6" s="8">
        <v>-0.6</v>
      </c>
      <c r="N6" s="8">
        <v>-0.8</v>
      </c>
      <c r="O6" s="8">
        <v>0.4</v>
      </c>
      <c r="P6" s="8">
        <v>-0.6</v>
      </c>
      <c r="Q6" s="8">
        <v>-0.9</v>
      </c>
      <c r="R6" s="8">
        <v>-0.9</v>
      </c>
      <c r="S6" s="8">
        <v>-3.8</v>
      </c>
      <c r="T6" s="8">
        <v>0.4</v>
      </c>
      <c r="U6" s="8">
        <v>-0.5</v>
      </c>
      <c r="V6" s="8">
        <v>-0.3</v>
      </c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109" ht="15.95" x14ac:dyDescent="0.2">
      <c r="B7" s="8">
        <v>30</v>
      </c>
      <c r="C7" s="8">
        <v>-1.9</v>
      </c>
      <c r="D7" s="8">
        <v>-0.1</v>
      </c>
      <c r="E7" s="8">
        <v>-0.6</v>
      </c>
      <c r="F7" s="8">
        <v>0.1</v>
      </c>
      <c r="G7" s="8">
        <v>-0.9</v>
      </c>
      <c r="H7" s="8">
        <v>-3.5</v>
      </c>
      <c r="I7" s="8">
        <v>-2.7</v>
      </c>
      <c r="J7" s="8">
        <v>0.4</v>
      </c>
      <c r="K7" s="8">
        <v>-1.3</v>
      </c>
      <c r="L7" s="8">
        <v>-2.7</v>
      </c>
      <c r="M7" s="8">
        <v>-1.7</v>
      </c>
      <c r="N7" s="8">
        <v>-2.1</v>
      </c>
      <c r="O7" s="8">
        <v>0.2</v>
      </c>
      <c r="P7" s="8">
        <v>-1.8</v>
      </c>
      <c r="Q7" s="8">
        <v>-2.1</v>
      </c>
      <c r="R7" s="8">
        <v>-3.5</v>
      </c>
      <c r="S7" s="8">
        <v>-6</v>
      </c>
      <c r="T7" s="8">
        <v>-0.8</v>
      </c>
      <c r="U7" s="8">
        <v>-2</v>
      </c>
      <c r="V7" s="8">
        <v>-1.1000000000000001</v>
      </c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</row>
    <row r="8" spans="1:109" ht="15.95" x14ac:dyDescent="0.2">
      <c r="B8" s="8">
        <v>40</v>
      </c>
      <c r="C8" s="8">
        <v>-1.3</v>
      </c>
      <c r="D8" s="8">
        <v>0.2</v>
      </c>
      <c r="E8" s="8">
        <v>0</v>
      </c>
      <c r="F8" s="8">
        <v>-0.3</v>
      </c>
      <c r="G8" s="8">
        <v>-0.9</v>
      </c>
      <c r="H8" s="8">
        <v>-4.5999999999999996</v>
      </c>
      <c r="I8" s="8">
        <v>-2.9</v>
      </c>
      <c r="J8" s="8">
        <v>0.3</v>
      </c>
      <c r="K8" s="8">
        <v>-1.4</v>
      </c>
      <c r="L8" s="8">
        <v>-3.4</v>
      </c>
      <c r="M8" s="8">
        <v>-1.5</v>
      </c>
      <c r="N8" s="8">
        <v>-2.1</v>
      </c>
      <c r="O8" s="8">
        <v>0.2</v>
      </c>
      <c r="P8" s="8">
        <v>-1.7</v>
      </c>
      <c r="Q8" s="8">
        <v>-2</v>
      </c>
      <c r="R8" s="8">
        <v>-3.5</v>
      </c>
      <c r="S8" s="8">
        <v>-7.3</v>
      </c>
      <c r="T8" s="8">
        <v>-0.6</v>
      </c>
      <c r="U8" s="8">
        <v>-1.9</v>
      </c>
      <c r="V8" s="8">
        <v>-1.1000000000000001</v>
      </c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</row>
    <row r="9" spans="1:109" ht="15.95" x14ac:dyDescent="0.2">
      <c r="B9" s="8">
        <v>50</v>
      </c>
      <c r="C9" s="8">
        <v>-0.5</v>
      </c>
      <c r="D9" s="8">
        <v>0.4</v>
      </c>
      <c r="E9" s="8">
        <v>0</v>
      </c>
      <c r="F9" s="8">
        <v>0.1</v>
      </c>
      <c r="G9" s="8">
        <v>0</v>
      </c>
      <c r="H9" s="8">
        <v>-3.8</v>
      </c>
      <c r="I9" s="8">
        <v>-1.6</v>
      </c>
      <c r="J9" s="8">
        <v>0</v>
      </c>
      <c r="K9" s="8">
        <v>-3</v>
      </c>
      <c r="L9" s="8">
        <v>-3.4</v>
      </c>
      <c r="M9" s="8">
        <v>-1</v>
      </c>
      <c r="N9" s="8">
        <v>-1.1000000000000001</v>
      </c>
      <c r="O9" s="8">
        <v>0.4</v>
      </c>
      <c r="P9" s="8">
        <v>-1.3</v>
      </c>
      <c r="Q9" s="8">
        <v>-0.9</v>
      </c>
      <c r="R9" s="8">
        <v>-2.5</v>
      </c>
      <c r="S9" s="8">
        <v>-7.1</v>
      </c>
      <c r="T9" s="8">
        <v>-0.2</v>
      </c>
      <c r="U9" s="8">
        <v>-1.5</v>
      </c>
      <c r="V9" s="8">
        <v>-0.9</v>
      </c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</row>
    <row r="10" spans="1:109" ht="15.95" x14ac:dyDescent="0.2">
      <c r="B10" s="8">
        <v>60</v>
      </c>
      <c r="C10" s="8">
        <v>-0.5</v>
      </c>
      <c r="D10" s="8">
        <v>0.4</v>
      </c>
      <c r="E10" s="8">
        <v>-0.1</v>
      </c>
      <c r="F10" s="8">
        <v>-0.5</v>
      </c>
      <c r="G10" s="8">
        <v>-0.9</v>
      </c>
      <c r="H10" s="8">
        <v>-2.8</v>
      </c>
      <c r="I10" s="8">
        <v>-0.8</v>
      </c>
      <c r="J10" s="8">
        <v>0.1</v>
      </c>
      <c r="K10" s="8">
        <v>-3</v>
      </c>
      <c r="L10" s="8">
        <v>-3.4</v>
      </c>
      <c r="M10" s="8">
        <v>-0.2</v>
      </c>
      <c r="N10" s="8">
        <v>-0.6</v>
      </c>
      <c r="O10" s="8">
        <v>0.4</v>
      </c>
      <c r="P10" s="8">
        <v>-0.3</v>
      </c>
      <c r="Q10" s="8">
        <v>-0.5</v>
      </c>
      <c r="R10" s="8">
        <v>-1.5</v>
      </c>
      <c r="S10" s="8">
        <v>-7.5</v>
      </c>
      <c r="T10" s="8">
        <v>-0.1</v>
      </c>
      <c r="U10" s="8">
        <v>-1.3</v>
      </c>
      <c r="V10" s="8">
        <v>-0.5</v>
      </c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</row>
    <row r="11" spans="1:109" ht="15.95" x14ac:dyDescent="0.2">
      <c r="B11" s="8">
        <v>70</v>
      </c>
      <c r="C11" s="8">
        <v>-0.6</v>
      </c>
      <c r="D11" s="8">
        <v>-0.4</v>
      </c>
      <c r="E11" s="8">
        <v>-0.7</v>
      </c>
      <c r="F11" s="8">
        <v>-0.6</v>
      </c>
      <c r="G11" s="8">
        <v>-0.8</v>
      </c>
      <c r="H11" s="8">
        <v>-1.8</v>
      </c>
      <c r="I11" s="8">
        <v>-0.3</v>
      </c>
      <c r="J11" s="8">
        <v>-0.4</v>
      </c>
      <c r="K11" s="8">
        <v>-1.3</v>
      </c>
      <c r="L11" s="8">
        <v>-2.5</v>
      </c>
      <c r="M11" s="8">
        <v>-0.6</v>
      </c>
      <c r="N11" s="8">
        <v>-0.2</v>
      </c>
      <c r="O11" s="8">
        <v>0.2</v>
      </c>
      <c r="P11" s="8">
        <v>-0.8</v>
      </c>
      <c r="Q11" s="8">
        <v>-1.1000000000000001</v>
      </c>
      <c r="R11" s="8">
        <v>-1</v>
      </c>
      <c r="S11" s="8">
        <v>-6.5</v>
      </c>
      <c r="T11" s="8">
        <v>-0.6</v>
      </c>
      <c r="U11" s="8">
        <v>-1.3</v>
      </c>
      <c r="V11" s="8">
        <v>-0.8</v>
      </c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</row>
    <row r="12" spans="1:109" ht="15.95" x14ac:dyDescent="0.2">
      <c r="B12" s="8">
        <v>80</v>
      </c>
      <c r="C12" s="8">
        <v>-0.1</v>
      </c>
      <c r="D12" s="8">
        <v>0.3</v>
      </c>
      <c r="E12" s="8">
        <v>0</v>
      </c>
      <c r="F12" s="8">
        <v>0</v>
      </c>
      <c r="G12" s="8">
        <v>0.1</v>
      </c>
      <c r="H12" s="8">
        <v>-0.5</v>
      </c>
      <c r="I12" s="8">
        <v>0.3</v>
      </c>
      <c r="J12" s="8">
        <v>0.4</v>
      </c>
      <c r="K12" s="8">
        <v>-0.1</v>
      </c>
      <c r="L12" s="8">
        <v>-1.8</v>
      </c>
      <c r="M12" s="8">
        <v>-0.4</v>
      </c>
      <c r="N12" s="8">
        <v>-0.3</v>
      </c>
      <c r="O12" s="8">
        <v>0.8</v>
      </c>
      <c r="P12" s="8">
        <v>-0.1</v>
      </c>
      <c r="Q12" s="8">
        <v>-0.5</v>
      </c>
      <c r="R12" s="8">
        <v>-0.9</v>
      </c>
      <c r="S12" s="8">
        <v>-4.5</v>
      </c>
      <c r="T12" s="8">
        <v>0.3</v>
      </c>
      <c r="U12" s="8">
        <v>-1.1000000000000001</v>
      </c>
      <c r="V12" s="8">
        <v>-0.2</v>
      </c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</row>
    <row r="13" spans="1:109" ht="15.95" x14ac:dyDescent="0.2">
      <c r="B13" s="8">
        <v>90</v>
      </c>
      <c r="C13" s="8">
        <v>0</v>
      </c>
      <c r="D13" s="8">
        <v>0.6</v>
      </c>
      <c r="E13" s="8">
        <v>0.3</v>
      </c>
      <c r="F13" s="8">
        <v>0</v>
      </c>
      <c r="G13" s="8">
        <v>0</v>
      </c>
      <c r="H13" s="8">
        <v>-0.3</v>
      </c>
      <c r="I13" s="8">
        <v>0.3</v>
      </c>
      <c r="J13" s="8">
        <v>0.3</v>
      </c>
      <c r="K13" s="8">
        <v>0.2</v>
      </c>
      <c r="L13" s="8">
        <v>-1.6</v>
      </c>
      <c r="M13" s="8">
        <v>0.1</v>
      </c>
      <c r="N13" s="8">
        <v>0.2</v>
      </c>
      <c r="O13" s="8">
        <v>0.8</v>
      </c>
      <c r="P13" s="8">
        <v>-0.1</v>
      </c>
      <c r="Q13" s="8">
        <v>-0.4</v>
      </c>
      <c r="R13" s="8">
        <v>-0.5</v>
      </c>
      <c r="S13" s="8">
        <v>-3.7</v>
      </c>
      <c r="T13" s="8">
        <v>0.5</v>
      </c>
      <c r="U13" s="8">
        <v>-0.6</v>
      </c>
      <c r="V13" s="8">
        <v>-0.2</v>
      </c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</row>
    <row r="15" spans="1:109" ht="15.95" x14ac:dyDescent="0.2">
      <c r="C15" s="3" t="s">
        <v>40</v>
      </c>
    </row>
    <row r="16" spans="1:109" ht="15.75" x14ac:dyDescent="0.25">
      <c r="A16" s="4" t="s">
        <v>113</v>
      </c>
      <c r="B16" s="7" t="s">
        <v>39</v>
      </c>
      <c r="C16" s="11" t="s">
        <v>30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 t="s">
        <v>37</v>
      </c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</row>
    <row r="17" spans="1:99" ht="15.95" x14ac:dyDescent="0.2"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</row>
    <row r="18" spans="1:99" ht="15.95" x14ac:dyDescent="0.2">
      <c r="B18" s="8">
        <v>10</v>
      </c>
      <c r="C18" s="8">
        <v>-0.1</v>
      </c>
      <c r="D18" s="8">
        <v>-0.3</v>
      </c>
      <c r="E18" s="8">
        <v>-0.5</v>
      </c>
      <c r="F18" s="8">
        <v>-1</v>
      </c>
      <c r="G18" s="8">
        <v>-2.1</v>
      </c>
      <c r="H18" s="8">
        <v>-3.2</v>
      </c>
      <c r="I18" s="8">
        <v>-3.2</v>
      </c>
      <c r="J18" s="8">
        <v>-1.5</v>
      </c>
      <c r="K18" s="8">
        <v>-2.2000000000000002</v>
      </c>
      <c r="L18" s="8">
        <v>0.1</v>
      </c>
      <c r="M18" s="8">
        <v>-0.3</v>
      </c>
      <c r="N18" s="8">
        <v>-1.6</v>
      </c>
      <c r="O18" s="8">
        <v>-0.8</v>
      </c>
      <c r="P18" s="8">
        <v>-1</v>
      </c>
      <c r="Q18" s="8">
        <v>-1</v>
      </c>
      <c r="R18" s="8">
        <v>-1.4</v>
      </c>
      <c r="S18" s="8">
        <v>0.2</v>
      </c>
      <c r="T18" s="8">
        <v>-0.6</v>
      </c>
      <c r="U18" s="8">
        <v>-1</v>
      </c>
      <c r="V18" s="8">
        <v>-0.5</v>
      </c>
      <c r="W18" s="8">
        <v>-1</v>
      </c>
      <c r="X18" s="8">
        <v>-0.4</v>
      </c>
      <c r="Y18" s="8">
        <v>-1</v>
      </c>
      <c r="Z18" s="8">
        <v>-1</v>
      </c>
      <c r="AA18" s="8">
        <v>-1.1000000000000001</v>
      </c>
      <c r="AB18" s="8">
        <v>-0.6</v>
      </c>
      <c r="AC18" s="8">
        <v>-0.9</v>
      </c>
      <c r="AD18" s="8">
        <v>-1.3</v>
      </c>
      <c r="AE18" s="8">
        <v>-1.1000000000000001</v>
      </c>
      <c r="AF18" s="8">
        <v>-1.1000000000000001</v>
      </c>
      <c r="AG18" s="8">
        <v>-0.8</v>
      </c>
      <c r="AH18" s="8">
        <v>-1.8</v>
      </c>
      <c r="AI18" s="8">
        <v>-0.8</v>
      </c>
      <c r="AJ18" s="8">
        <v>-0.4</v>
      </c>
      <c r="AK18" s="8">
        <v>0.1</v>
      </c>
      <c r="AL18" s="8">
        <v>0</v>
      </c>
      <c r="AM18" s="8">
        <v>-0.1</v>
      </c>
      <c r="AN18" s="8">
        <v>-1.9</v>
      </c>
      <c r="AO18" s="8">
        <v>-0.4</v>
      </c>
      <c r="AP18" s="8">
        <v>0</v>
      </c>
      <c r="AQ18" s="8">
        <v>0.6</v>
      </c>
      <c r="AR18" s="8">
        <v>0.3</v>
      </c>
      <c r="AS18" s="8">
        <v>0</v>
      </c>
      <c r="AT18" s="8">
        <v>0.4</v>
      </c>
      <c r="AU18" s="8">
        <v>0.3</v>
      </c>
      <c r="AV18" s="8">
        <v>-0.7</v>
      </c>
      <c r="AW18" s="8">
        <v>-0.4</v>
      </c>
      <c r="AX18" s="8">
        <v>0.4</v>
      </c>
      <c r="AY18" s="8">
        <v>0.7</v>
      </c>
      <c r="AZ18" s="8">
        <v>0.3</v>
      </c>
      <c r="BA18" s="8">
        <v>-0.2</v>
      </c>
      <c r="BB18" s="8">
        <v>0</v>
      </c>
      <c r="BC18" s="8">
        <v>-0.2</v>
      </c>
      <c r="BD18" s="8">
        <v>-0.2</v>
      </c>
      <c r="BE18" s="8">
        <v>-0.8</v>
      </c>
      <c r="BF18" s="8">
        <v>-0.8</v>
      </c>
      <c r="BG18" s="8">
        <v>-0.1</v>
      </c>
      <c r="BH18" s="8">
        <v>-0.1</v>
      </c>
      <c r="BI18" s="8">
        <v>0</v>
      </c>
      <c r="BJ18" s="8">
        <v>0</v>
      </c>
      <c r="BK18" s="8">
        <v>-0.1</v>
      </c>
      <c r="BL18" s="8">
        <v>-0.3</v>
      </c>
      <c r="BM18" s="8">
        <v>0.2</v>
      </c>
      <c r="BN18" s="8">
        <v>0.1</v>
      </c>
      <c r="BO18" s="8">
        <v>-0.3</v>
      </c>
      <c r="BP18" s="8">
        <v>0.2</v>
      </c>
      <c r="BQ18" s="8">
        <v>0.3</v>
      </c>
      <c r="BR18" s="8">
        <v>-0.2</v>
      </c>
      <c r="BS18" s="8">
        <v>-0.1</v>
      </c>
      <c r="BT18" s="8">
        <v>-0.1</v>
      </c>
      <c r="BU18" s="8">
        <v>0.1</v>
      </c>
      <c r="BV18" s="8">
        <v>-0.4</v>
      </c>
      <c r="BW18" s="8">
        <v>0.2</v>
      </c>
      <c r="BX18" s="8">
        <v>0</v>
      </c>
      <c r="BY18" s="8">
        <v>0</v>
      </c>
      <c r="BZ18" s="8">
        <v>-0.7</v>
      </c>
      <c r="CA18" s="8">
        <v>0</v>
      </c>
      <c r="CB18" s="8">
        <v>-0.1</v>
      </c>
      <c r="CC18" s="8">
        <v>0</v>
      </c>
      <c r="CD18" s="8">
        <v>-0.1</v>
      </c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</row>
    <row r="19" spans="1:99" ht="15.95" x14ac:dyDescent="0.2">
      <c r="B19" s="8">
        <v>20</v>
      </c>
      <c r="C19" s="8">
        <v>-1.2</v>
      </c>
      <c r="D19" s="8">
        <v>-1.3</v>
      </c>
      <c r="E19" s="8">
        <v>-2.1</v>
      </c>
      <c r="F19" s="8">
        <v>-2.4</v>
      </c>
      <c r="G19" s="8">
        <v>-4.0999999999999996</v>
      </c>
      <c r="H19" s="8">
        <v>-5.2</v>
      </c>
      <c r="I19" s="8">
        <v>-4.3</v>
      </c>
      <c r="J19" s="8">
        <v>-2.2999999999999998</v>
      </c>
      <c r="K19" s="8">
        <v>-3.5</v>
      </c>
      <c r="L19" s="8">
        <v>-0.6</v>
      </c>
      <c r="M19" s="8">
        <v>-1.3</v>
      </c>
      <c r="N19" s="8">
        <v>-3.7</v>
      </c>
      <c r="O19" s="8">
        <v>-1.3</v>
      </c>
      <c r="P19" s="8">
        <v>-1.4</v>
      </c>
      <c r="Q19" s="8">
        <v>-0.9</v>
      </c>
      <c r="R19" s="8">
        <v>-2.2999999999999998</v>
      </c>
      <c r="S19" s="8">
        <v>0</v>
      </c>
      <c r="T19" s="8">
        <v>-1.4</v>
      </c>
      <c r="U19" s="8">
        <v>-2.2000000000000002</v>
      </c>
      <c r="V19" s="8">
        <v>-0.5</v>
      </c>
      <c r="W19" s="8">
        <v>-1.8</v>
      </c>
      <c r="X19" s="8">
        <v>-1.3</v>
      </c>
      <c r="Y19" s="8">
        <v>-0.9</v>
      </c>
      <c r="Z19" s="8">
        <v>-1.1000000000000001</v>
      </c>
      <c r="AA19" s="8">
        <v>-1.6</v>
      </c>
      <c r="AB19" s="8">
        <v>-1</v>
      </c>
      <c r="AC19" s="8">
        <v>-0.8</v>
      </c>
      <c r="AD19" s="8">
        <v>-1.6</v>
      </c>
      <c r="AE19" s="8">
        <v>-1.8</v>
      </c>
      <c r="AF19" s="8">
        <v>-1.7</v>
      </c>
      <c r="AG19" s="8">
        <v>-1.7</v>
      </c>
      <c r="AH19" s="8">
        <v>-2.5</v>
      </c>
      <c r="AI19" s="8">
        <v>-1.6</v>
      </c>
      <c r="AJ19" s="8">
        <v>-2.4</v>
      </c>
      <c r="AK19" s="8">
        <v>-1.5</v>
      </c>
      <c r="AL19" s="8">
        <v>-1.1000000000000001</v>
      </c>
      <c r="AM19" s="8">
        <v>-0.1</v>
      </c>
      <c r="AN19" s="8">
        <v>-3</v>
      </c>
      <c r="AO19" s="8">
        <v>-0.8</v>
      </c>
      <c r="AP19" s="8">
        <v>-0.7</v>
      </c>
      <c r="AQ19" s="8">
        <v>0.4</v>
      </c>
      <c r="AR19" s="8">
        <v>0.1</v>
      </c>
      <c r="AS19" s="8">
        <v>-1.9</v>
      </c>
      <c r="AT19" s="8">
        <v>0</v>
      </c>
      <c r="AU19" s="8">
        <v>0.2</v>
      </c>
      <c r="AV19" s="8">
        <v>-1.7</v>
      </c>
      <c r="AW19" s="8">
        <v>-0.8</v>
      </c>
      <c r="AX19" s="8">
        <v>-0.1</v>
      </c>
      <c r="AY19" s="8">
        <v>0.2</v>
      </c>
      <c r="AZ19" s="8">
        <v>-0.1</v>
      </c>
      <c r="BA19" s="8">
        <v>-0.7</v>
      </c>
      <c r="BB19" s="8">
        <v>0</v>
      </c>
      <c r="BC19" s="8">
        <v>-1.2</v>
      </c>
      <c r="BD19" s="8">
        <v>-0.1</v>
      </c>
      <c r="BE19" s="8">
        <v>-1</v>
      </c>
      <c r="BF19" s="8">
        <v>-1.8</v>
      </c>
      <c r="BG19" s="8">
        <v>-0.1</v>
      </c>
      <c r="BH19" s="8">
        <v>-0.4</v>
      </c>
      <c r="BI19" s="8">
        <v>-0.1</v>
      </c>
      <c r="BJ19" s="8">
        <v>-0.1</v>
      </c>
      <c r="BK19" s="8">
        <v>-0.5</v>
      </c>
      <c r="BL19" s="8">
        <v>-0.5</v>
      </c>
      <c r="BM19" s="8">
        <v>-0.5</v>
      </c>
      <c r="BN19" s="8">
        <v>-0.3</v>
      </c>
      <c r="BO19" s="8">
        <v>-0.4</v>
      </c>
      <c r="BP19" s="8">
        <v>-0.4</v>
      </c>
      <c r="BQ19" s="8">
        <v>0.2</v>
      </c>
      <c r="BR19" s="8">
        <v>-0.2</v>
      </c>
      <c r="BS19" s="8">
        <v>-0.2</v>
      </c>
      <c r="BT19" s="8">
        <v>-0.3</v>
      </c>
      <c r="BU19" s="8">
        <v>-0.7</v>
      </c>
      <c r="BV19" s="8">
        <v>-1.4</v>
      </c>
      <c r="BW19" s="8">
        <v>-1.6</v>
      </c>
      <c r="BX19" s="8">
        <v>-0.2</v>
      </c>
      <c r="BY19" s="8">
        <v>-0.2</v>
      </c>
      <c r="BZ19" s="8">
        <v>-1.1000000000000001</v>
      </c>
      <c r="CA19" s="8">
        <v>-0.3</v>
      </c>
      <c r="CB19" s="8">
        <v>-0.5</v>
      </c>
      <c r="CC19" s="8">
        <v>-0.5</v>
      </c>
      <c r="CD19" s="8">
        <v>-0.4</v>
      </c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</row>
    <row r="20" spans="1:99" ht="15.95" x14ac:dyDescent="0.2">
      <c r="B20" s="8">
        <v>30</v>
      </c>
      <c r="C20" s="8">
        <v>-1.4</v>
      </c>
      <c r="D20" s="8">
        <v>-1.6</v>
      </c>
      <c r="E20" s="8">
        <v>-2</v>
      </c>
      <c r="F20" s="8">
        <v>-3</v>
      </c>
      <c r="G20" s="8">
        <v>-5.6</v>
      </c>
      <c r="H20" s="8">
        <v>-5.5</v>
      </c>
      <c r="I20" s="8">
        <v>-4.5</v>
      </c>
      <c r="J20" s="8">
        <v>-3</v>
      </c>
      <c r="K20" s="8">
        <v>-3.7</v>
      </c>
      <c r="L20" s="8">
        <v>-1.4</v>
      </c>
      <c r="M20" s="8">
        <v>-1.7</v>
      </c>
      <c r="N20" s="8">
        <v>-4.0999999999999996</v>
      </c>
      <c r="O20" s="8">
        <v>-2.5</v>
      </c>
      <c r="P20" s="8">
        <v>-2.7</v>
      </c>
      <c r="Q20" s="8">
        <v>-1.4</v>
      </c>
      <c r="R20" s="8">
        <v>-3.5</v>
      </c>
      <c r="S20" s="8">
        <v>0</v>
      </c>
      <c r="T20" s="8">
        <v>-3.6</v>
      </c>
      <c r="U20" s="8">
        <v>-5.6</v>
      </c>
      <c r="V20" s="8">
        <v>-0.5</v>
      </c>
      <c r="W20" s="8">
        <v>-4.0999999999999996</v>
      </c>
      <c r="X20" s="8">
        <v>-1.3</v>
      </c>
      <c r="Y20" s="8">
        <v>-1.2</v>
      </c>
      <c r="Z20" s="8">
        <v>-2.2999999999999998</v>
      </c>
      <c r="AA20" s="8">
        <v>-1.8</v>
      </c>
      <c r="AB20" s="8">
        <v>-1.9</v>
      </c>
      <c r="AC20" s="8">
        <v>-1.2</v>
      </c>
      <c r="AD20" s="8">
        <v>-2.1</v>
      </c>
      <c r="AE20" s="8">
        <v>-2.1</v>
      </c>
      <c r="AF20" s="8">
        <v>-2.1</v>
      </c>
      <c r="AG20" s="8">
        <v>-2.7</v>
      </c>
      <c r="AH20" s="8">
        <v>-2.5</v>
      </c>
      <c r="AI20" s="8">
        <v>-1.7</v>
      </c>
      <c r="AJ20" s="8">
        <v>-3.1</v>
      </c>
      <c r="AK20" s="8">
        <v>-2.2999999999999998</v>
      </c>
      <c r="AL20" s="8">
        <v>-1.1000000000000001</v>
      </c>
      <c r="AM20" s="8">
        <v>-0.6</v>
      </c>
      <c r="AN20" s="8">
        <v>-4.3</v>
      </c>
      <c r="AO20" s="8">
        <v>-0.9</v>
      </c>
      <c r="AP20" s="8">
        <v>-2.2000000000000002</v>
      </c>
      <c r="AQ20" s="8">
        <v>-0.2</v>
      </c>
      <c r="AR20" s="8">
        <v>0</v>
      </c>
      <c r="AS20" s="8">
        <v>-2.9</v>
      </c>
      <c r="AT20" s="8">
        <v>-0.2</v>
      </c>
      <c r="AU20" s="8">
        <v>0.5</v>
      </c>
      <c r="AV20" s="8">
        <v>-1.9</v>
      </c>
      <c r="AW20" s="8">
        <v>0.1</v>
      </c>
      <c r="AX20" s="8">
        <v>0</v>
      </c>
      <c r="AY20" s="8">
        <v>0.3</v>
      </c>
      <c r="AZ20" s="8">
        <v>0.3</v>
      </c>
      <c r="BA20" s="8">
        <v>-0.7</v>
      </c>
      <c r="BB20" s="8">
        <v>0</v>
      </c>
      <c r="BC20" s="8">
        <v>-1.6</v>
      </c>
      <c r="BD20" s="8">
        <v>-0.2</v>
      </c>
      <c r="BE20" s="8">
        <v>-2</v>
      </c>
      <c r="BF20" s="8">
        <v>-2.6</v>
      </c>
      <c r="BG20" s="8">
        <v>-0.1</v>
      </c>
      <c r="BH20" s="8">
        <v>-0.3</v>
      </c>
      <c r="BI20" s="8">
        <v>-0.2</v>
      </c>
      <c r="BJ20" s="8">
        <v>-0.1</v>
      </c>
      <c r="BK20" s="8">
        <v>-0.6</v>
      </c>
      <c r="BL20" s="8">
        <v>0.1</v>
      </c>
      <c r="BM20" s="8">
        <v>-0.4</v>
      </c>
      <c r="BN20" s="8">
        <v>0</v>
      </c>
      <c r="BO20" s="8">
        <v>-0.1</v>
      </c>
      <c r="BP20" s="8">
        <v>-0.3</v>
      </c>
      <c r="BQ20" s="8">
        <v>0.3</v>
      </c>
      <c r="BR20" s="8">
        <v>-0.4</v>
      </c>
      <c r="BS20" s="8">
        <v>-0.6</v>
      </c>
      <c r="BT20" s="8">
        <v>-0.3</v>
      </c>
      <c r="BU20" s="8">
        <v>-0.6</v>
      </c>
      <c r="BV20" s="8">
        <v>-0.8</v>
      </c>
      <c r="BW20" s="8">
        <v>-1.5</v>
      </c>
      <c r="BX20" s="8">
        <v>-0.1</v>
      </c>
      <c r="BY20" s="8">
        <v>-0.5</v>
      </c>
      <c r="BZ20" s="8">
        <v>-1.2</v>
      </c>
      <c r="CA20" s="8">
        <v>-0.3</v>
      </c>
      <c r="CB20" s="8">
        <v>-0.5</v>
      </c>
      <c r="CC20" s="8">
        <v>-1.4</v>
      </c>
      <c r="CD20" s="8">
        <v>-0.8</v>
      </c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</row>
    <row r="21" spans="1:99" ht="15.95" x14ac:dyDescent="0.2">
      <c r="B21" s="8">
        <v>40</v>
      </c>
      <c r="C21" s="8">
        <v>0</v>
      </c>
      <c r="D21" s="8">
        <v>-0.4</v>
      </c>
      <c r="E21" s="8">
        <v>-0.7</v>
      </c>
      <c r="F21" s="8">
        <v>-1.5</v>
      </c>
      <c r="G21" s="8">
        <v>-6</v>
      </c>
      <c r="H21" s="8">
        <v>-5.2</v>
      </c>
      <c r="I21" s="8">
        <v>-3.3</v>
      </c>
      <c r="J21" s="8">
        <v>-2.7</v>
      </c>
      <c r="K21" s="8">
        <v>-2.6</v>
      </c>
      <c r="L21" s="8">
        <v>-1.2</v>
      </c>
      <c r="M21" s="8">
        <v>-1.8</v>
      </c>
      <c r="N21" s="8">
        <v>-3.2</v>
      </c>
      <c r="O21" s="8">
        <v>-2</v>
      </c>
      <c r="P21" s="8">
        <v>-1.3</v>
      </c>
      <c r="Q21" s="8">
        <v>-1</v>
      </c>
      <c r="R21" s="8">
        <v>-2.7</v>
      </c>
      <c r="S21" s="8">
        <v>0.3</v>
      </c>
      <c r="T21" s="8">
        <v>-3.1</v>
      </c>
      <c r="U21" s="8">
        <v>-5.9</v>
      </c>
      <c r="V21" s="8">
        <v>-0.5</v>
      </c>
      <c r="W21" s="8">
        <v>-3.6</v>
      </c>
      <c r="X21" s="8">
        <v>-1.3</v>
      </c>
      <c r="Y21" s="8">
        <v>-1.2</v>
      </c>
      <c r="Z21" s="8">
        <v>-2.8</v>
      </c>
      <c r="AA21" s="8">
        <v>-1.8</v>
      </c>
      <c r="AB21" s="8">
        <v>-2.5</v>
      </c>
      <c r="AC21" s="8">
        <v>-1.2</v>
      </c>
      <c r="AD21" s="8">
        <v>-2.6</v>
      </c>
      <c r="AE21" s="8">
        <v>-2.7</v>
      </c>
      <c r="AF21" s="8">
        <v>-2.5</v>
      </c>
      <c r="AG21" s="8">
        <v>-3.3</v>
      </c>
      <c r="AH21" s="8">
        <v>-2.8</v>
      </c>
      <c r="AI21" s="8">
        <v>-1.3</v>
      </c>
      <c r="AJ21" s="8">
        <v>-2.5</v>
      </c>
      <c r="AK21" s="8">
        <v>-2</v>
      </c>
      <c r="AL21" s="8">
        <v>-0.6</v>
      </c>
      <c r="AM21" s="8">
        <v>-0.4</v>
      </c>
      <c r="AN21" s="8">
        <v>-4.4000000000000004</v>
      </c>
      <c r="AO21" s="8">
        <v>-0.6</v>
      </c>
      <c r="AP21" s="8">
        <v>-2.4</v>
      </c>
      <c r="AQ21" s="8">
        <v>-0.1</v>
      </c>
      <c r="AR21" s="8">
        <v>0.3</v>
      </c>
      <c r="AS21" s="8">
        <v>-3.4</v>
      </c>
      <c r="AT21" s="8">
        <v>0</v>
      </c>
      <c r="AU21" s="8">
        <v>0.3</v>
      </c>
      <c r="AV21" s="8">
        <v>-1</v>
      </c>
      <c r="AW21" s="8">
        <v>0.1</v>
      </c>
      <c r="AX21" s="8">
        <v>0</v>
      </c>
      <c r="AY21" s="8">
        <v>0.2</v>
      </c>
      <c r="AZ21" s="8">
        <v>0.5</v>
      </c>
      <c r="BA21" s="8">
        <v>-0.3</v>
      </c>
      <c r="BB21" s="8">
        <v>0.4</v>
      </c>
      <c r="BC21" s="8">
        <v>-1.6</v>
      </c>
      <c r="BD21" s="8">
        <v>-0.5</v>
      </c>
      <c r="BE21" s="8">
        <v>-2.9</v>
      </c>
      <c r="BF21" s="8">
        <v>-2.7</v>
      </c>
      <c r="BG21" s="8">
        <v>-0.1</v>
      </c>
      <c r="BH21" s="8">
        <v>-0.4</v>
      </c>
      <c r="BI21" s="8">
        <v>-0.1</v>
      </c>
      <c r="BJ21" s="8">
        <v>-0.2</v>
      </c>
      <c r="BK21" s="8">
        <v>-0.4</v>
      </c>
      <c r="BL21" s="8">
        <v>0.2</v>
      </c>
      <c r="BM21" s="8">
        <v>-0.2</v>
      </c>
      <c r="BN21" s="8">
        <v>0.1</v>
      </c>
      <c r="BO21" s="8">
        <v>-0.1</v>
      </c>
      <c r="BP21" s="8">
        <v>0.1</v>
      </c>
      <c r="BQ21" s="8">
        <v>0</v>
      </c>
      <c r="BR21" s="8">
        <v>-0.4</v>
      </c>
      <c r="BS21" s="8">
        <v>-0.5</v>
      </c>
      <c r="BT21" s="8">
        <v>-0.4</v>
      </c>
      <c r="BU21" s="8">
        <v>-0.1</v>
      </c>
      <c r="BV21" s="8">
        <v>-0.3</v>
      </c>
      <c r="BW21" s="8">
        <v>-0.8</v>
      </c>
      <c r="BX21" s="8">
        <v>-0.2</v>
      </c>
      <c r="BY21" s="8">
        <v>-0.4</v>
      </c>
      <c r="BZ21" s="8">
        <v>-1.3</v>
      </c>
      <c r="CA21" s="8">
        <v>-0.4</v>
      </c>
      <c r="CB21" s="8">
        <v>-0.3</v>
      </c>
      <c r="CC21" s="8">
        <v>-1.2</v>
      </c>
      <c r="CD21" s="8">
        <v>-0.7</v>
      </c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</row>
    <row r="22" spans="1:99" ht="15.95" x14ac:dyDescent="0.2">
      <c r="B22" s="8">
        <v>50</v>
      </c>
      <c r="C22" s="8">
        <v>0</v>
      </c>
      <c r="D22" s="8">
        <v>-0.6</v>
      </c>
      <c r="E22" s="8">
        <v>-0.2</v>
      </c>
      <c r="F22" s="8">
        <v>-0.8</v>
      </c>
      <c r="G22" s="8">
        <v>-5.9</v>
      </c>
      <c r="H22" s="8">
        <v>-4.7</v>
      </c>
      <c r="I22" s="8">
        <v>-2.7</v>
      </c>
      <c r="J22" s="8">
        <v>-3.1</v>
      </c>
      <c r="K22" s="8">
        <v>-2.2999999999999998</v>
      </c>
      <c r="L22" s="8">
        <v>-0.6</v>
      </c>
      <c r="M22" s="8">
        <v>-1.2</v>
      </c>
      <c r="N22" s="8">
        <v>-2.2000000000000002</v>
      </c>
      <c r="O22" s="8">
        <v>-0.6</v>
      </c>
      <c r="P22" s="8">
        <v>-0.9</v>
      </c>
      <c r="Q22" s="8">
        <v>-0.6</v>
      </c>
      <c r="R22" s="8">
        <v>-2.6</v>
      </c>
      <c r="S22" s="8">
        <v>0.7</v>
      </c>
      <c r="T22" s="8">
        <v>-2.9</v>
      </c>
      <c r="U22" s="8">
        <v>-6.1</v>
      </c>
      <c r="V22" s="8">
        <v>-0.5</v>
      </c>
      <c r="W22" s="8">
        <v>-3.1</v>
      </c>
      <c r="X22" s="8">
        <v>-1.3</v>
      </c>
      <c r="Y22" s="8">
        <v>-1.2</v>
      </c>
      <c r="Z22" s="8">
        <v>-1.8</v>
      </c>
      <c r="AA22" s="8">
        <v>-1</v>
      </c>
      <c r="AB22" s="8">
        <v>-1.1000000000000001</v>
      </c>
      <c r="AC22" s="8">
        <v>-1</v>
      </c>
      <c r="AD22" s="8">
        <v>-2.1</v>
      </c>
      <c r="AE22" s="8">
        <v>-2.4</v>
      </c>
      <c r="AF22" s="8">
        <v>-2.1</v>
      </c>
      <c r="AG22" s="8">
        <v>-2.2000000000000002</v>
      </c>
      <c r="AH22" s="8">
        <v>-2.4</v>
      </c>
      <c r="AI22" s="8">
        <v>-0.4</v>
      </c>
      <c r="AJ22" s="8">
        <v>-1.9</v>
      </c>
      <c r="AK22" s="8">
        <v>-1.7</v>
      </c>
      <c r="AL22" s="8">
        <v>-0.1</v>
      </c>
      <c r="AM22" s="8">
        <v>0</v>
      </c>
      <c r="AN22" s="8">
        <v>-3.3</v>
      </c>
      <c r="AO22" s="8">
        <v>-0.1</v>
      </c>
      <c r="AP22" s="8">
        <v>-2.7</v>
      </c>
      <c r="AQ22" s="8">
        <v>0.4</v>
      </c>
      <c r="AR22" s="8">
        <v>0.2</v>
      </c>
      <c r="AS22" s="8">
        <v>-3.7</v>
      </c>
      <c r="AT22" s="8">
        <v>0.5</v>
      </c>
      <c r="AU22" s="8">
        <v>0.5</v>
      </c>
      <c r="AV22" s="8">
        <v>-0.8</v>
      </c>
      <c r="AW22" s="8">
        <v>0</v>
      </c>
      <c r="AX22" s="8">
        <v>-0.1</v>
      </c>
      <c r="AY22" s="8">
        <v>0.4</v>
      </c>
      <c r="AZ22" s="8">
        <v>0.8</v>
      </c>
      <c r="BA22" s="8">
        <v>-0.2</v>
      </c>
      <c r="BB22" s="8">
        <v>0.6</v>
      </c>
      <c r="BC22" s="8">
        <v>-0.4</v>
      </c>
      <c r="BD22" s="8">
        <v>-0.6</v>
      </c>
      <c r="BE22" s="8">
        <v>-3.3</v>
      </c>
      <c r="BF22" s="8">
        <v>-2.5</v>
      </c>
      <c r="BG22" s="8">
        <v>-0.1</v>
      </c>
      <c r="BH22" s="8">
        <v>-0.5</v>
      </c>
      <c r="BI22" s="8">
        <v>-0.1</v>
      </c>
      <c r="BJ22" s="8">
        <v>-0.2</v>
      </c>
      <c r="BK22" s="8">
        <v>-0.3</v>
      </c>
      <c r="BL22" s="8">
        <v>0.4</v>
      </c>
      <c r="BM22" s="8">
        <v>0.1</v>
      </c>
      <c r="BN22" s="8">
        <v>0.2</v>
      </c>
      <c r="BO22" s="8">
        <v>-0.1</v>
      </c>
      <c r="BP22" s="8">
        <v>0.4</v>
      </c>
      <c r="BQ22" s="8">
        <v>-0.1</v>
      </c>
      <c r="BR22" s="8">
        <v>-0.7</v>
      </c>
      <c r="BS22" s="8">
        <v>-0.4</v>
      </c>
      <c r="BT22" s="8">
        <v>-0.5</v>
      </c>
      <c r="BU22" s="8">
        <v>-0.1</v>
      </c>
      <c r="BV22" s="8">
        <v>-0.3</v>
      </c>
      <c r="BW22" s="8">
        <v>-0.2</v>
      </c>
      <c r="BX22" s="8">
        <v>-0.3</v>
      </c>
      <c r="BY22" s="8">
        <v>-0.3</v>
      </c>
      <c r="BZ22" s="8">
        <v>-1.4</v>
      </c>
      <c r="CA22" s="8">
        <v>-0.5</v>
      </c>
      <c r="CB22" s="8">
        <v>-0.5</v>
      </c>
      <c r="CC22" s="8">
        <v>-0.9</v>
      </c>
      <c r="CD22" s="8">
        <v>-0.6</v>
      </c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</row>
    <row r="23" spans="1:99" ht="15.95" x14ac:dyDescent="0.2">
      <c r="B23" s="8">
        <v>60</v>
      </c>
      <c r="C23" s="8">
        <v>0</v>
      </c>
      <c r="D23" s="8">
        <v>-1</v>
      </c>
      <c r="E23" s="8">
        <v>-0.4</v>
      </c>
      <c r="F23" s="8">
        <v>-0.2</v>
      </c>
      <c r="G23" s="8">
        <v>-5.7</v>
      </c>
      <c r="H23" s="8">
        <v>-4.2</v>
      </c>
      <c r="I23" s="8">
        <v>-2.2000000000000002</v>
      </c>
      <c r="J23" s="8">
        <v>-3.4</v>
      </c>
      <c r="K23" s="8">
        <v>-2</v>
      </c>
      <c r="L23" s="8">
        <v>0.1</v>
      </c>
      <c r="M23" s="8">
        <v>-0.6</v>
      </c>
      <c r="N23" s="8">
        <v>-0.8</v>
      </c>
      <c r="O23" s="8">
        <v>0.4</v>
      </c>
      <c r="P23" s="8">
        <v>-0.5</v>
      </c>
      <c r="Q23" s="8">
        <v>-0.7</v>
      </c>
      <c r="R23" s="8">
        <v>-2.4</v>
      </c>
      <c r="S23" s="8">
        <v>0.7</v>
      </c>
      <c r="T23" s="8">
        <v>-2.2999999999999998</v>
      </c>
      <c r="U23" s="8">
        <v>-5.5</v>
      </c>
      <c r="V23" s="8">
        <v>-0.9</v>
      </c>
      <c r="W23" s="8">
        <v>-1.7</v>
      </c>
      <c r="X23" s="8">
        <v>-1.2</v>
      </c>
      <c r="Y23" s="8">
        <v>-1.2</v>
      </c>
      <c r="Z23" s="8">
        <v>-1.8</v>
      </c>
      <c r="AA23" s="8">
        <v>-1.3</v>
      </c>
      <c r="AB23" s="8">
        <v>-1.5</v>
      </c>
      <c r="AC23" s="8">
        <v>-1</v>
      </c>
      <c r="AD23" s="8">
        <v>-2.2000000000000002</v>
      </c>
      <c r="AE23" s="8">
        <v>-2.5</v>
      </c>
      <c r="AF23" s="8">
        <v>-1.3</v>
      </c>
      <c r="AG23" s="8">
        <v>-1.9</v>
      </c>
      <c r="AH23" s="8">
        <v>-2.2999999999999998</v>
      </c>
      <c r="AI23" s="8">
        <v>-0.2</v>
      </c>
      <c r="AJ23" s="8">
        <v>-1.8</v>
      </c>
      <c r="AK23" s="8">
        <v>-1.8</v>
      </c>
      <c r="AL23" s="8">
        <v>0</v>
      </c>
      <c r="AM23" s="8">
        <v>0</v>
      </c>
      <c r="AN23" s="8">
        <v>-2.5</v>
      </c>
      <c r="AO23" s="8">
        <v>0</v>
      </c>
      <c r="AP23" s="8">
        <v>-2.1</v>
      </c>
      <c r="AQ23" s="8">
        <v>0.2</v>
      </c>
      <c r="AR23" s="8">
        <v>0</v>
      </c>
      <c r="AS23" s="8">
        <v>-3.8</v>
      </c>
      <c r="AT23" s="8">
        <v>0.4</v>
      </c>
      <c r="AU23" s="8">
        <v>0.6</v>
      </c>
      <c r="AV23" s="8">
        <v>-0.6</v>
      </c>
      <c r="AW23" s="8">
        <v>0</v>
      </c>
      <c r="AX23" s="8">
        <v>-0.3</v>
      </c>
      <c r="AY23" s="8">
        <v>0.6</v>
      </c>
      <c r="AZ23" s="8">
        <v>0.8</v>
      </c>
      <c r="BA23" s="8">
        <v>0.1</v>
      </c>
      <c r="BB23" s="8">
        <v>0.4</v>
      </c>
      <c r="BC23" s="8">
        <v>-0.7</v>
      </c>
      <c r="BD23" s="8">
        <v>-0.7</v>
      </c>
      <c r="BE23" s="8">
        <v>-3.9</v>
      </c>
      <c r="BF23" s="8">
        <v>-2.4</v>
      </c>
      <c r="BG23" s="8">
        <v>0</v>
      </c>
      <c r="BH23" s="8">
        <v>-0.4</v>
      </c>
      <c r="BI23" s="8">
        <v>0</v>
      </c>
      <c r="BJ23" s="8">
        <v>-0.1</v>
      </c>
      <c r="BK23" s="8">
        <v>-0.3</v>
      </c>
      <c r="BL23" s="8">
        <v>0.4</v>
      </c>
      <c r="BM23" s="8">
        <v>0.5</v>
      </c>
      <c r="BN23" s="8">
        <v>0.4</v>
      </c>
      <c r="BO23" s="8">
        <v>-0.2</v>
      </c>
      <c r="BP23" s="8">
        <v>0.3</v>
      </c>
      <c r="BQ23" s="8">
        <v>-0.1</v>
      </c>
      <c r="BR23" s="8">
        <v>-0.7</v>
      </c>
      <c r="BS23" s="8">
        <v>-0.4</v>
      </c>
      <c r="BT23" s="8">
        <v>-0.2</v>
      </c>
      <c r="BU23" s="8">
        <v>-0.3</v>
      </c>
      <c r="BV23" s="8">
        <v>-0.6</v>
      </c>
      <c r="BW23" s="8">
        <v>0.2</v>
      </c>
      <c r="BX23" s="8">
        <v>-0.6</v>
      </c>
      <c r="BY23" s="8">
        <v>-0.4</v>
      </c>
      <c r="BZ23" s="8">
        <v>-1.5</v>
      </c>
      <c r="CA23" s="8">
        <v>-0.2</v>
      </c>
      <c r="CB23" s="8">
        <v>-0.3</v>
      </c>
      <c r="CC23" s="8">
        <v>-1.2</v>
      </c>
      <c r="CD23" s="8">
        <v>-1.1000000000000001</v>
      </c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</row>
    <row r="24" spans="1:99" ht="15.95" x14ac:dyDescent="0.2">
      <c r="B24" s="8">
        <v>70</v>
      </c>
      <c r="C24" s="8">
        <v>0</v>
      </c>
      <c r="D24" s="8">
        <v>-1.2</v>
      </c>
      <c r="E24" s="8">
        <v>-0.7</v>
      </c>
      <c r="F24" s="8">
        <v>-0.3</v>
      </c>
      <c r="G24" s="8">
        <v>-4.7</v>
      </c>
      <c r="H24" s="8">
        <v>-3.4</v>
      </c>
      <c r="I24" s="8">
        <v>-1.8</v>
      </c>
      <c r="J24" s="8">
        <v>-3.1</v>
      </c>
      <c r="K24" s="8">
        <v>-1.7</v>
      </c>
      <c r="L24" s="8">
        <v>0</v>
      </c>
      <c r="M24" s="8">
        <v>-0.5</v>
      </c>
      <c r="N24" s="8">
        <v>-0.7</v>
      </c>
      <c r="O24" s="8">
        <v>0.4</v>
      </c>
      <c r="P24" s="8">
        <v>-0.5</v>
      </c>
      <c r="Q24" s="8">
        <v>-0.8</v>
      </c>
      <c r="R24" s="8">
        <v>-2.2999999999999998</v>
      </c>
      <c r="S24" s="8">
        <v>0.6</v>
      </c>
      <c r="T24" s="8">
        <v>-2.2000000000000002</v>
      </c>
      <c r="U24" s="8">
        <v>-4.5</v>
      </c>
      <c r="V24" s="8">
        <v>-1.1000000000000001</v>
      </c>
      <c r="W24" s="8">
        <v>-1.5</v>
      </c>
      <c r="X24" s="8">
        <v>-1</v>
      </c>
      <c r="Y24" s="8">
        <v>-1.1000000000000001</v>
      </c>
      <c r="Z24" s="8">
        <v>-1.5</v>
      </c>
      <c r="AA24" s="8">
        <v>-1.5</v>
      </c>
      <c r="AB24" s="8">
        <v>-1.6</v>
      </c>
      <c r="AC24" s="8">
        <v>-1</v>
      </c>
      <c r="AD24" s="8">
        <v>-2.1</v>
      </c>
      <c r="AE24" s="8">
        <v>-2.2999999999999998</v>
      </c>
      <c r="AF24" s="8">
        <v>-1.2</v>
      </c>
      <c r="AG24" s="8">
        <v>-1.7</v>
      </c>
      <c r="AH24" s="8">
        <v>-2.2000000000000002</v>
      </c>
      <c r="AI24" s="8">
        <v>0</v>
      </c>
      <c r="AJ24" s="8">
        <v>-1.7</v>
      </c>
      <c r="AK24" s="8">
        <v>-1.9</v>
      </c>
      <c r="AL24" s="8">
        <v>0.2</v>
      </c>
      <c r="AM24" s="8">
        <v>0</v>
      </c>
      <c r="AN24" s="8">
        <v>-1.9</v>
      </c>
      <c r="AO24" s="8">
        <v>0.1</v>
      </c>
      <c r="AP24" s="8">
        <v>-1.6</v>
      </c>
      <c r="AQ24" s="8">
        <v>-0.1</v>
      </c>
      <c r="AR24" s="8">
        <v>-0.2</v>
      </c>
      <c r="AS24" s="8">
        <v>-3.7</v>
      </c>
      <c r="AT24" s="8">
        <v>0.3</v>
      </c>
      <c r="AU24" s="8">
        <v>0.4</v>
      </c>
      <c r="AV24" s="8">
        <v>-0.5</v>
      </c>
      <c r="AW24" s="8">
        <v>0.2</v>
      </c>
      <c r="AX24" s="8">
        <v>-0.3</v>
      </c>
      <c r="AY24" s="8">
        <v>0.5</v>
      </c>
      <c r="AZ24" s="8">
        <v>0.5</v>
      </c>
      <c r="BA24" s="8">
        <v>-0.1</v>
      </c>
      <c r="BB24" s="8">
        <v>0.2</v>
      </c>
      <c r="BC24" s="8">
        <v>-0.9</v>
      </c>
      <c r="BD24" s="8">
        <v>-0.7</v>
      </c>
      <c r="BE24" s="8">
        <v>-3.6</v>
      </c>
      <c r="BF24" s="8">
        <v>-2</v>
      </c>
      <c r="BG24" s="8">
        <v>0.1</v>
      </c>
      <c r="BH24" s="8">
        <v>-0.1</v>
      </c>
      <c r="BI24" s="8">
        <v>0.3</v>
      </c>
      <c r="BJ24" s="8">
        <v>-2.8</v>
      </c>
      <c r="BK24" s="8">
        <v>-3.8</v>
      </c>
      <c r="BL24" s="8">
        <v>0</v>
      </c>
      <c r="BM24" s="8">
        <v>0.1</v>
      </c>
      <c r="BN24" s="8">
        <v>0.2</v>
      </c>
      <c r="BO24" s="8">
        <v>-0.1</v>
      </c>
      <c r="BP24" s="8">
        <v>0.1</v>
      </c>
      <c r="BQ24" s="8">
        <v>-0.1</v>
      </c>
      <c r="BR24" s="8">
        <v>-0.7</v>
      </c>
      <c r="BS24" s="8">
        <v>-0.4</v>
      </c>
      <c r="BT24" s="8">
        <v>-0.1</v>
      </c>
      <c r="BU24" s="8">
        <v>-0.2</v>
      </c>
      <c r="BV24" s="8">
        <v>-0.6</v>
      </c>
      <c r="BW24" s="8">
        <v>0.2</v>
      </c>
      <c r="BX24" s="8">
        <v>-0.5</v>
      </c>
      <c r="BY24" s="8">
        <v>-0.4</v>
      </c>
      <c r="BZ24" s="8">
        <v>-1.5</v>
      </c>
      <c r="CA24" s="8">
        <v>-0.1</v>
      </c>
      <c r="CB24" s="8">
        <v>-0.3</v>
      </c>
      <c r="CC24" s="8">
        <v>-0.7</v>
      </c>
      <c r="CD24" s="8">
        <v>-0.8</v>
      </c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</row>
    <row r="25" spans="1:99" ht="15.95" x14ac:dyDescent="0.2">
      <c r="B25" s="8">
        <v>80</v>
      </c>
      <c r="C25" s="8">
        <v>-0.3</v>
      </c>
      <c r="D25" s="8">
        <v>-0.9</v>
      </c>
      <c r="E25" s="8">
        <v>-1</v>
      </c>
      <c r="F25" s="8">
        <v>-0.4</v>
      </c>
      <c r="G25" s="8">
        <v>-3.5</v>
      </c>
      <c r="H25" s="8">
        <v>-2.8</v>
      </c>
      <c r="I25" s="8">
        <v>-1.4</v>
      </c>
      <c r="J25" s="8">
        <v>-2.9</v>
      </c>
      <c r="K25" s="8">
        <v>-1.4</v>
      </c>
      <c r="L25" s="8">
        <v>-0.7</v>
      </c>
      <c r="M25" s="8">
        <v>-0.6</v>
      </c>
      <c r="N25" s="8">
        <v>-0.2</v>
      </c>
      <c r="O25" s="8">
        <v>0.1</v>
      </c>
      <c r="P25" s="8">
        <v>-0.7</v>
      </c>
      <c r="Q25" s="8">
        <v>-0.9</v>
      </c>
      <c r="R25" s="8">
        <v>-2.2000000000000002</v>
      </c>
      <c r="S25" s="8">
        <v>0.4</v>
      </c>
      <c r="T25" s="8">
        <v>-2.1</v>
      </c>
      <c r="U25" s="8">
        <v>-3.7</v>
      </c>
      <c r="V25" s="8">
        <v>-1.2</v>
      </c>
      <c r="W25" s="8">
        <v>-1.5</v>
      </c>
      <c r="X25" s="8">
        <v>-0.9</v>
      </c>
      <c r="Y25" s="8">
        <v>-1.1000000000000001</v>
      </c>
      <c r="Z25" s="8">
        <v>-1.4</v>
      </c>
      <c r="AA25" s="8">
        <v>-1.5</v>
      </c>
      <c r="AB25" s="8">
        <v>-1.5</v>
      </c>
      <c r="AC25" s="8">
        <v>-0.9</v>
      </c>
      <c r="AD25" s="8">
        <v>-1.2</v>
      </c>
      <c r="AE25" s="8">
        <v>-2.4</v>
      </c>
      <c r="AF25" s="8">
        <v>-0.7</v>
      </c>
      <c r="AG25" s="8">
        <v>-0.7</v>
      </c>
      <c r="AH25" s="8">
        <v>-1.4</v>
      </c>
      <c r="AI25" s="8">
        <v>-0.2</v>
      </c>
      <c r="AJ25" s="8">
        <v>-1.3</v>
      </c>
      <c r="AK25" s="8">
        <v>-1.9</v>
      </c>
      <c r="AL25" s="8">
        <v>-0.1</v>
      </c>
      <c r="AM25" s="8">
        <v>0.1</v>
      </c>
      <c r="AN25" s="8">
        <v>-1.6</v>
      </c>
      <c r="AO25" s="8">
        <v>0.2</v>
      </c>
      <c r="AP25" s="8">
        <v>-1.9</v>
      </c>
      <c r="AQ25" s="8">
        <v>-0.1</v>
      </c>
      <c r="AR25" s="8">
        <v>-0.3</v>
      </c>
      <c r="AS25" s="8">
        <v>-2.9</v>
      </c>
      <c r="AT25" s="8">
        <v>0.3</v>
      </c>
      <c r="AU25" s="8">
        <v>0.2</v>
      </c>
      <c r="AV25" s="8">
        <v>-0.4</v>
      </c>
      <c r="AW25" s="8">
        <v>0.4</v>
      </c>
      <c r="AX25" s="8">
        <v>-0.5</v>
      </c>
      <c r="AY25" s="8">
        <v>0.4</v>
      </c>
      <c r="AZ25" s="8">
        <v>0.2</v>
      </c>
      <c r="BA25" s="8">
        <v>-0.4</v>
      </c>
      <c r="BB25" s="8">
        <v>-0.1</v>
      </c>
      <c r="BC25" s="8">
        <v>-1</v>
      </c>
      <c r="BD25" s="8">
        <v>-0.7</v>
      </c>
      <c r="BE25" s="8">
        <v>-3.4</v>
      </c>
      <c r="BF25" s="8">
        <v>-1.8</v>
      </c>
      <c r="BG25" s="8">
        <v>0.2</v>
      </c>
      <c r="BH25" s="8">
        <v>-0.6</v>
      </c>
      <c r="BI25" s="8">
        <v>-0.3</v>
      </c>
      <c r="BJ25" s="8">
        <v>0.1</v>
      </c>
      <c r="BK25" s="8">
        <v>0</v>
      </c>
      <c r="BL25" s="8">
        <v>-0.5</v>
      </c>
      <c r="BM25" s="8">
        <v>-0.5</v>
      </c>
      <c r="BN25" s="8">
        <v>0</v>
      </c>
      <c r="BO25" s="8">
        <v>0</v>
      </c>
      <c r="BP25" s="8">
        <v>-0.3</v>
      </c>
      <c r="BQ25" s="8">
        <v>-0.1</v>
      </c>
      <c r="BR25" s="8">
        <v>-0.6</v>
      </c>
      <c r="BS25" s="8">
        <v>-0.4</v>
      </c>
      <c r="BT25" s="8">
        <v>-0.1</v>
      </c>
      <c r="BU25" s="8">
        <v>-0.2</v>
      </c>
      <c r="BV25" s="8">
        <v>-0.5</v>
      </c>
      <c r="BW25" s="8">
        <v>0.3</v>
      </c>
      <c r="BX25" s="8">
        <v>-0.7</v>
      </c>
      <c r="BY25" s="8">
        <v>0.1</v>
      </c>
      <c r="BZ25" s="8">
        <v>-1.1000000000000001</v>
      </c>
      <c r="CA25" s="8">
        <v>-0.1</v>
      </c>
      <c r="CB25" s="8">
        <v>0</v>
      </c>
      <c r="CC25" s="8">
        <v>-0.8</v>
      </c>
      <c r="CD25" s="8">
        <v>-0.9</v>
      </c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</row>
    <row r="26" spans="1:99" ht="15.95" x14ac:dyDescent="0.2">
      <c r="B26" s="8">
        <v>90</v>
      </c>
      <c r="C26" s="8">
        <v>-0.6</v>
      </c>
      <c r="D26" s="8">
        <v>-0.6</v>
      </c>
      <c r="E26" s="8">
        <v>-0.8</v>
      </c>
      <c r="F26" s="8">
        <v>-0.6</v>
      </c>
      <c r="G26" s="8">
        <v>-2.1</v>
      </c>
      <c r="H26" s="8">
        <v>-2.8</v>
      </c>
      <c r="I26" s="8">
        <v>-1.1000000000000001</v>
      </c>
      <c r="J26" s="8">
        <v>-2.6</v>
      </c>
      <c r="K26" s="8">
        <v>-0.9</v>
      </c>
      <c r="L26" s="8">
        <v>-0.1</v>
      </c>
      <c r="M26" s="8">
        <v>-0.5</v>
      </c>
      <c r="N26" s="8">
        <v>0.1</v>
      </c>
      <c r="O26" s="8">
        <v>0.2</v>
      </c>
      <c r="P26" s="8">
        <v>-0.9</v>
      </c>
      <c r="Q26" s="8">
        <v>-1.4</v>
      </c>
      <c r="R26" s="8">
        <v>-1.8</v>
      </c>
      <c r="S26" s="8">
        <v>0</v>
      </c>
      <c r="T26" s="8">
        <v>-1.2</v>
      </c>
      <c r="U26" s="8">
        <v>-2.5</v>
      </c>
      <c r="V26" s="8">
        <v>-1.2</v>
      </c>
      <c r="W26" s="8">
        <v>-1.5</v>
      </c>
      <c r="X26" s="8">
        <v>-1</v>
      </c>
      <c r="Y26" s="8">
        <v>-0.9</v>
      </c>
      <c r="Z26" s="8">
        <v>-1.4</v>
      </c>
      <c r="AA26" s="8">
        <v>-1.4</v>
      </c>
      <c r="AB26" s="8">
        <v>-1.5</v>
      </c>
      <c r="AC26" s="8">
        <v>-0.9</v>
      </c>
      <c r="AD26" s="8">
        <v>-1.2</v>
      </c>
      <c r="AE26" s="8">
        <v>-2.4</v>
      </c>
      <c r="AF26" s="8">
        <v>-0.8</v>
      </c>
      <c r="AG26" s="8">
        <v>-1</v>
      </c>
      <c r="AH26" s="8">
        <v>-1.3</v>
      </c>
      <c r="AI26" s="8">
        <v>-0.4</v>
      </c>
      <c r="AJ26" s="8">
        <v>-0.9</v>
      </c>
      <c r="AK26" s="8">
        <v>-2</v>
      </c>
      <c r="AL26" s="8">
        <v>-0.3</v>
      </c>
      <c r="AM26" s="8">
        <v>0.1</v>
      </c>
      <c r="AN26" s="8">
        <v>-1.2</v>
      </c>
      <c r="AO26" s="8">
        <v>0.3</v>
      </c>
      <c r="AP26" s="8">
        <v>-2.2000000000000002</v>
      </c>
      <c r="AQ26" s="8">
        <v>-0.1</v>
      </c>
      <c r="AR26" s="8">
        <v>-0.2</v>
      </c>
      <c r="AS26" s="8">
        <v>-2.1</v>
      </c>
      <c r="AT26" s="8">
        <v>0.4</v>
      </c>
      <c r="AU26" s="8">
        <v>0</v>
      </c>
      <c r="AV26" s="8">
        <v>-0.3</v>
      </c>
      <c r="AW26" s="8">
        <v>0.3</v>
      </c>
      <c r="AX26" s="8">
        <v>0.3</v>
      </c>
      <c r="AY26" s="8">
        <v>0.6</v>
      </c>
      <c r="AZ26" s="8">
        <v>0.3</v>
      </c>
      <c r="BA26" s="8">
        <v>-0.4</v>
      </c>
      <c r="BB26" s="8">
        <v>-0.1</v>
      </c>
      <c r="BC26" s="8">
        <v>-0.4</v>
      </c>
      <c r="BD26" s="8">
        <v>-0.6</v>
      </c>
      <c r="BE26" s="8">
        <v>-2.5</v>
      </c>
      <c r="BF26" s="8">
        <v>-1.2</v>
      </c>
      <c r="BG26" s="8">
        <v>-0.1</v>
      </c>
      <c r="BH26" s="8">
        <v>-0.2</v>
      </c>
      <c r="BI26" s="8">
        <v>-0.3</v>
      </c>
      <c r="BJ26" s="8">
        <v>-0.1</v>
      </c>
      <c r="BK26" s="8">
        <v>-0.2</v>
      </c>
      <c r="BL26" s="8">
        <v>-0.3</v>
      </c>
      <c r="BM26" s="8">
        <v>0.1</v>
      </c>
      <c r="BN26" s="8">
        <v>0.2</v>
      </c>
      <c r="BO26" s="8">
        <v>-0.4</v>
      </c>
      <c r="BP26" s="8">
        <v>0.2</v>
      </c>
      <c r="BQ26" s="8">
        <v>-0.1</v>
      </c>
      <c r="BR26" s="8">
        <v>-0.6</v>
      </c>
      <c r="BS26" s="8">
        <v>-0.5</v>
      </c>
      <c r="BT26" s="8">
        <v>-0.1</v>
      </c>
      <c r="BU26" s="8">
        <v>-0.2</v>
      </c>
      <c r="BV26" s="8">
        <v>-0.4</v>
      </c>
      <c r="BW26" s="8">
        <v>0.3</v>
      </c>
      <c r="BX26" s="8">
        <v>-0.9</v>
      </c>
      <c r="BY26" s="8">
        <v>-0.4</v>
      </c>
      <c r="BZ26" s="8">
        <v>-0.5</v>
      </c>
      <c r="CA26" s="8">
        <v>-0.3</v>
      </c>
      <c r="CB26" s="8">
        <v>-0.3</v>
      </c>
      <c r="CC26" s="8">
        <v>-0.8</v>
      </c>
      <c r="CD26" s="8">
        <v>-1</v>
      </c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</row>
    <row r="28" spans="1:99" ht="15.75" x14ac:dyDescent="0.25">
      <c r="A28" s="4" t="s">
        <v>114</v>
      </c>
      <c r="B28" s="7" t="s">
        <v>37</v>
      </c>
      <c r="C28" s="7" t="s">
        <v>30</v>
      </c>
      <c r="E28" s="4" t="s">
        <v>115</v>
      </c>
      <c r="F28" s="7" t="s">
        <v>37</v>
      </c>
      <c r="G28" s="7" t="s">
        <v>30</v>
      </c>
      <c r="I28" s="4" t="s">
        <v>116</v>
      </c>
      <c r="J28" s="7" t="s">
        <v>37</v>
      </c>
      <c r="K28" s="7" t="s">
        <v>30</v>
      </c>
      <c r="M28" s="9" t="s">
        <v>117</v>
      </c>
      <c r="N28" s="7" t="s">
        <v>37</v>
      </c>
      <c r="O28" s="7" t="s">
        <v>30</v>
      </c>
    </row>
    <row r="29" spans="1:99" ht="15.95" x14ac:dyDescent="0.2">
      <c r="A29" s="3" t="s">
        <v>44</v>
      </c>
      <c r="B29" s="8">
        <v>27.644189999999998</v>
      </c>
      <c r="C29" s="8">
        <v>127.35912500000001</v>
      </c>
      <c r="E29" s="3" t="s">
        <v>46</v>
      </c>
      <c r="F29" s="8">
        <v>166.2829328</v>
      </c>
      <c r="G29" s="8">
        <v>99.763211029999994</v>
      </c>
      <c r="I29" s="3" t="s">
        <v>47</v>
      </c>
      <c r="J29" s="8">
        <v>19.43375052</v>
      </c>
      <c r="K29" s="8">
        <v>28.381653650000001</v>
      </c>
      <c r="M29" s="3" t="s">
        <v>48</v>
      </c>
      <c r="N29" s="8">
        <v>5.8432433130000003</v>
      </c>
      <c r="O29" s="8">
        <v>3.4092208799999999</v>
      </c>
    </row>
    <row r="30" spans="1:99" ht="15.95" x14ac:dyDescent="0.2">
      <c r="A30" s="3" t="s">
        <v>45</v>
      </c>
      <c r="B30" s="8">
        <v>14.767557999999999</v>
      </c>
      <c r="C30" s="8">
        <v>89.033514999999994</v>
      </c>
      <c r="E30" s="3" t="s">
        <v>45</v>
      </c>
      <c r="F30" s="8">
        <v>210.79095029999999</v>
      </c>
      <c r="G30" s="8">
        <v>90.590652950000006</v>
      </c>
      <c r="I30" s="3" t="s">
        <v>45</v>
      </c>
      <c r="J30" s="8">
        <v>35.257336019999997</v>
      </c>
      <c r="K30" s="8">
        <v>49.498332810000001</v>
      </c>
      <c r="M30" s="3" t="s">
        <v>45</v>
      </c>
      <c r="N30" s="8">
        <v>10.619431970000001</v>
      </c>
      <c r="O30" s="8">
        <v>1.636269392</v>
      </c>
    </row>
    <row r="31" spans="1:99" ht="15.95" x14ac:dyDescent="0.2">
      <c r="B31" s="8">
        <v>125.17675</v>
      </c>
      <c r="C31" s="8">
        <v>72.484607999999994</v>
      </c>
      <c r="F31" s="8">
        <v>193.723567</v>
      </c>
      <c r="G31" s="8">
        <v>134.7400974</v>
      </c>
      <c r="J31" s="8">
        <v>101.1444468</v>
      </c>
      <c r="K31" s="8">
        <v>48.209715420000002</v>
      </c>
      <c r="N31" s="8">
        <v>19.294765120000001</v>
      </c>
      <c r="O31" s="8">
        <v>2.82464666</v>
      </c>
    </row>
    <row r="32" spans="1:99" ht="15.95" x14ac:dyDescent="0.2">
      <c r="B32" s="8">
        <v>0</v>
      </c>
      <c r="C32" s="8">
        <v>185.657352</v>
      </c>
      <c r="F32" s="8">
        <v>170.67850859999999</v>
      </c>
      <c r="G32" s="8">
        <v>187.98206390000001</v>
      </c>
      <c r="J32" s="8">
        <v>45.57716422</v>
      </c>
      <c r="K32" s="8">
        <v>143.40468559999999</v>
      </c>
      <c r="N32" s="8">
        <v>2.9544876439999999</v>
      </c>
      <c r="O32" s="8">
        <v>31.02478674</v>
      </c>
    </row>
    <row r="33" spans="2:15" ht="15.95" x14ac:dyDescent="0.2">
      <c r="B33" s="8">
        <v>25.924512</v>
      </c>
      <c r="C33" s="8">
        <v>611.36589300000003</v>
      </c>
      <c r="F33" s="8">
        <v>171.5190207</v>
      </c>
      <c r="G33" s="8">
        <v>380.5157317</v>
      </c>
      <c r="J33" s="8">
        <v>38.19594172</v>
      </c>
      <c r="K33" s="8">
        <v>420.50581540000002</v>
      </c>
      <c r="N33" s="8">
        <v>11.70050728</v>
      </c>
      <c r="O33" s="8">
        <v>77.561645150000004</v>
      </c>
    </row>
    <row r="34" spans="2:15" ht="15.95" x14ac:dyDescent="0.2">
      <c r="B34" s="8">
        <v>8.7118500000000001</v>
      </c>
      <c r="C34" s="8">
        <v>463.141525</v>
      </c>
      <c r="F34" s="8">
        <v>209.32365659999999</v>
      </c>
      <c r="G34" s="8">
        <v>310.87048090000002</v>
      </c>
      <c r="J34" s="8">
        <v>28.723127810000001</v>
      </c>
      <c r="K34" s="8">
        <v>209.40585200000001</v>
      </c>
      <c r="N34" s="8">
        <v>8.7940600680000003</v>
      </c>
      <c r="O34" s="8">
        <v>16.443952580000001</v>
      </c>
    </row>
    <row r="35" spans="2:15" ht="15.95" x14ac:dyDescent="0.2">
      <c r="B35" s="8">
        <v>32.888216999999997</v>
      </c>
      <c r="C35" s="8">
        <v>274.70064200000002</v>
      </c>
      <c r="F35" s="8">
        <v>159.18330779999999</v>
      </c>
      <c r="G35" s="8">
        <v>214.62948119999999</v>
      </c>
      <c r="J35" s="8">
        <v>31.373705780000002</v>
      </c>
      <c r="K35" s="8">
        <v>511.2286628</v>
      </c>
      <c r="N35" s="8">
        <v>8.6305453540000006</v>
      </c>
      <c r="O35" s="8">
        <v>4.8521392069999996</v>
      </c>
    </row>
    <row r="36" spans="2:15" ht="15.95" x14ac:dyDescent="0.2">
      <c r="B36" s="8">
        <v>148.85306600000001</v>
      </c>
      <c r="C36" s="8">
        <v>106.425484</v>
      </c>
      <c r="F36" s="8">
        <v>140.2301458</v>
      </c>
      <c r="G36" s="8">
        <v>82.877198340000007</v>
      </c>
      <c r="J36" s="8">
        <v>74.177002729999998</v>
      </c>
      <c r="K36" s="8">
        <v>373.28255100000001</v>
      </c>
      <c r="N36" s="8">
        <v>21.793942529999999</v>
      </c>
      <c r="O36" s="8">
        <v>7.0444990430000001</v>
      </c>
    </row>
    <row r="37" spans="2:15" ht="15.95" x14ac:dyDescent="0.2">
      <c r="B37" s="8">
        <v>54.279383000000003</v>
      </c>
      <c r="C37" s="8">
        <v>149.81788</v>
      </c>
      <c r="F37" s="8">
        <v>101.5098112</v>
      </c>
      <c r="G37" s="8">
        <v>80.078936339999998</v>
      </c>
      <c r="J37" s="8">
        <v>20.378364170000001</v>
      </c>
      <c r="K37" s="8">
        <v>947.58072800000002</v>
      </c>
      <c r="N37" s="8">
        <v>2.4696768869999999</v>
      </c>
      <c r="O37" s="8">
        <v>3.8637740150000002</v>
      </c>
    </row>
    <row r="38" spans="2:15" ht="15.95" x14ac:dyDescent="0.2">
      <c r="B38" s="8">
        <v>159.78809000000001</v>
      </c>
      <c r="C38" s="8">
        <v>5.8479029999999996</v>
      </c>
      <c r="F38" s="8">
        <v>102.92543999999999</v>
      </c>
      <c r="G38" s="8">
        <v>590.17869169999994</v>
      </c>
      <c r="J38" s="8">
        <v>66.703363909999993</v>
      </c>
      <c r="K38" s="8">
        <v>10.20306323</v>
      </c>
      <c r="N38" s="8">
        <v>50.653622660000003</v>
      </c>
      <c r="O38" s="8">
        <v>6.6868484309999996</v>
      </c>
    </row>
    <row r="39" spans="2:15" ht="15.95" x14ac:dyDescent="0.2">
      <c r="B39" s="8">
        <v>48.487929999999999</v>
      </c>
      <c r="C39" s="8">
        <v>0</v>
      </c>
      <c r="F39" s="8">
        <v>196.73358020000001</v>
      </c>
      <c r="G39" s="8">
        <v>1191.360737</v>
      </c>
      <c r="J39" s="8">
        <v>19.940891149999999</v>
      </c>
      <c r="K39" s="8">
        <v>26.15823958</v>
      </c>
      <c r="N39" s="8">
        <v>4.0640594930000002</v>
      </c>
      <c r="O39" s="8">
        <v>2.5149670230000001</v>
      </c>
    </row>
    <row r="40" spans="2:15" ht="15.95" x14ac:dyDescent="0.2">
      <c r="B40" s="8">
        <v>23.373557999999999</v>
      </c>
      <c r="C40" s="8">
        <v>134.51472649999999</v>
      </c>
      <c r="F40" s="8">
        <v>134.82785509999999</v>
      </c>
      <c r="G40" s="8">
        <v>8190.6933019999997</v>
      </c>
      <c r="J40" s="8">
        <v>37.230306769999999</v>
      </c>
      <c r="K40" s="8">
        <v>39.084016329999997</v>
      </c>
      <c r="N40" s="8">
        <v>15.98162861</v>
      </c>
      <c r="O40" s="8">
        <v>37.757105299999999</v>
      </c>
    </row>
    <row r="41" spans="2:15" ht="15.95" x14ac:dyDescent="0.2">
      <c r="B41" s="8">
        <v>0</v>
      </c>
      <c r="C41" s="8">
        <v>6.565061</v>
      </c>
      <c r="F41" s="8">
        <v>87.79724813</v>
      </c>
      <c r="G41" s="8">
        <v>166.92842300000001</v>
      </c>
      <c r="J41" s="8">
        <v>122.40970969999999</v>
      </c>
      <c r="K41" s="8">
        <v>8.0808382810000001</v>
      </c>
      <c r="N41" s="8">
        <v>3.5726713229999998</v>
      </c>
      <c r="O41" s="8">
        <v>1.114097084</v>
      </c>
    </row>
    <row r="42" spans="2:15" ht="15.95" x14ac:dyDescent="0.2">
      <c r="B42" s="8">
        <v>16.036484999999999</v>
      </c>
      <c r="C42" s="8">
        <v>22.307448000000001</v>
      </c>
      <c r="F42" s="8">
        <v>98.568594489999995</v>
      </c>
      <c r="G42" s="8">
        <v>1001.497459</v>
      </c>
      <c r="J42" s="8">
        <v>18.78422625</v>
      </c>
      <c r="K42" s="8">
        <v>14.492614059999999</v>
      </c>
      <c r="N42" s="8">
        <v>1.293058233</v>
      </c>
      <c r="O42" s="8">
        <v>1.0526478539999999</v>
      </c>
    </row>
    <row r="43" spans="2:15" ht="15.95" x14ac:dyDescent="0.2">
      <c r="B43" s="8">
        <v>205.87237999999999</v>
      </c>
      <c r="C43" s="8">
        <v>56.290830499999998</v>
      </c>
      <c r="F43" s="8">
        <v>84.961173680000002</v>
      </c>
      <c r="G43" s="8">
        <v>458.9635854</v>
      </c>
      <c r="J43" s="8">
        <v>66.374326089999997</v>
      </c>
      <c r="K43" s="8">
        <v>67.481969379999995</v>
      </c>
      <c r="N43" s="8">
        <v>27.359654880000001</v>
      </c>
      <c r="O43" s="8">
        <v>1.734983698</v>
      </c>
    </row>
    <row r="44" spans="2:15" ht="15.95" x14ac:dyDescent="0.2">
      <c r="B44" s="8">
        <v>250.27800500000001</v>
      </c>
      <c r="C44" s="8">
        <v>61.711863999999998</v>
      </c>
      <c r="F44" s="8">
        <v>233.1378981</v>
      </c>
      <c r="G44" s="8">
        <v>692.65086919999999</v>
      </c>
      <c r="J44" s="8">
        <v>79.991758439999998</v>
      </c>
      <c r="K44" s="8">
        <v>225.4236396</v>
      </c>
      <c r="N44" s="8">
        <v>14.09348147</v>
      </c>
      <c r="O44" s="8">
        <v>17.752507860000001</v>
      </c>
    </row>
    <row r="45" spans="2:15" ht="15.95" x14ac:dyDescent="0.2">
      <c r="B45" s="8">
        <v>13.507039000000001</v>
      </c>
      <c r="C45" s="8">
        <v>35.752340500000003</v>
      </c>
      <c r="F45" s="8">
        <v>98.617382419999998</v>
      </c>
      <c r="G45" s="8">
        <v>214.57408369999999</v>
      </c>
      <c r="J45" s="8">
        <v>0.21671312500000001</v>
      </c>
      <c r="K45" s="8">
        <v>24.40060531</v>
      </c>
      <c r="N45" s="8">
        <v>1.746504984</v>
      </c>
      <c r="O45" s="8">
        <v>5.6330084859999996</v>
      </c>
    </row>
    <row r="46" spans="2:15" ht="15.95" x14ac:dyDescent="0.2">
      <c r="B46" s="8">
        <v>70.864189499999995</v>
      </c>
      <c r="C46" s="8">
        <v>20.091194000000002</v>
      </c>
      <c r="F46" s="8">
        <v>61.132677960000002</v>
      </c>
      <c r="G46" s="8">
        <v>7654.5498799999996</v>
      </c>
      <c r="J46" s="8">
        <v>131.26593170000001</v>
      </c>
      <c r="K46" s="8">
        <v>53.650216460000003</v>
      </c>
      <c r="N46" s="8">
        <v>10.745298030000001</v>
      </c>
      <c r="O46" s="8">
        <v>39.17180828</v>
      </c>
    </row>
    <row r="47" spans="2:15" ht="15.95" x14ac:dyDescent="0.2">
      <c r="B47" s="8">
        <v>21.764857500000002</v>
      </c>
      <c r="C47" s="8">
        <v>19.615437</v>
      </c>
      <c r="F47" s="8">
        <v>103.4890889</v>
      </c>
      <c r="G47" s="8">
        <v>0</v>
      </c>
      <c r="J47" s="8">
        <v>194.36363510000001</v>
      </c>
      <c r="K47" s="8">
        <v>18.910060000000001</v>
      </c>
      <c r="N47" s="8">
        <v>2.3860397830000002</v>
      </c>
      <c r="O47" s="8">
        <v>11.76293858</v>
      </c>
    </row>
    <row r="48" spans="2:15" ht="15.95" x14ac:dyDescent="0.2">
      <c r="B48" s="8">
        <v>12.0035705</v>
      </c>
      <c r="C48" s="8">
        <v>1.721247</v>
      </c>
      <c r="F48" s="8">
        <v>56.11509685</v>
      </c>
      <c r="G48" s="8">
        <v>1273.21561</v>
      </c>
      <c r="J48" s="8">
        <v>28.876130700000001</v>
      </c>
      <c r="K48" s="8">
        <v>200.97554529999999</v>
      </c>
      <c r="N48" s="8">
        <v>0</v>
      </c>
      <c r="O48" s="8">
        <v>75.622054599999998</v>
      </c>
    </row>
    <row r="49" spans="2:15" ht="15.95" x14ac:dyDescent="0.2">
      <c r="B49" s="8">
        <v>0</v>
      </c>
      <c r="C49" s="8">
        <v>31.622909</v>
      </c>
      <c r="F49" s="8">
        <v>98.728709129999999</v>
      </c>
      <c r="G49" s="8">
        <v>209.69358120000001</v>
      </c>
      <c r="J49" s="8">
        <v>0</v>
      </c>
      <c r="K49" s="8">
        <v>11.291336980000001</v>
      </c>
      <c r="N49" s="8">
        <v>0</v>
      </c>
      <c r="O49" s="8">
        <v>3.0398026420000002</v>
      </c>
    </row>
    <row r="50" spans="2:15" ht="15.95" x14ac:dyDescent="0.2">
      <c r="B50" s="8">
        <v>17.1258175</v>
      </c>
      <c r="C50" s="8">
        <v>0</v>
      </c>
      <c r="F50" s="8">
        <v>66.347227750000002</v>
      </c>
      <c r="G50" s="8">
        <v>196.00771499999999</v>
      </c>
      <c r="J50" s="8">
        <v>1.6118237500000001</v>
      </c>
      <c r="K50" s="8">
        <v>21.45380771</v>
      </c>
      <c r="N50" s="8">
        <v>0.78686114500000004</v>
      </c>
      <c r="O50" s="8">
        <v>1.8069078160000001</v>
      </c>
    </row>
    <row r="51" spans="2:15" ht="15.95" x14ac:dyDescent="0.2">
      <c r="B51" s="8">
        <v>9.8349030000000006</v>
      </c>
      <c r="C51" s="8">
        <v>0</v>
      </c>
      <c r="F51" s="8">
        <v>70.673781890000001</v>
      </c>
      <c r="G51" s="8">
        <v>301.14283089999998</v>
      </c>
      <c r="J51" s="8">
        <v>10.59236688</v>
      </c>
      <c r="K51" s="8">
        <v>2.3798193749999998</v>
      </c>
      <c r="N51" s="8">
        <v>0.41271542</v>
      </c>
      <c r="O51" s="8">
        <v>0</v>
      </c>
    </row>
    <row r="52" spans="2:15" ht="15.95" x14ac:dyDescent="0.2">
      <c r="B52" s="8">
        <v>0</v>
      </c>
      <c r="C52" s="8">
        <v>50.412340999999998</v>
      </c>
      <c r="F52" s="8">
        <v>41.86620928</v>
      </c>
      <c r="G52" s="8">
        <v>525.86458389999996</v>
      </c>
      <c r="J52" s="8">
        <v>182.60499630000001</v>
      </c>
      <c r="K52" s="8">
        <v>17.528159169999999</v>
      </c>
      <c r="N52" s="8">
        <v>115.718107</v>
      </c>
      <c r="O52" s="8">
        <v>5.4234544600000003</v>
      </c>
    </row>
    <row r="53" spans="2:15" ht="15.95" x14ac:dyDescent="0.2">
      <c r="B53" s="8">
        <v>5.8347740000000003</v>
      </c>
      <c r="C53" s="8">
        <v>175.10098300000001</v>
      </c>
      <c r="F53" s="8">
        <v>57.874308020000001</v>
      </c>
      <c r="G53" s="8">
        <v>832.18415849999997</v>
      </c>
      <c r="J53" s="8">
        <v>29.97384375</v>
      </c>
      <c r="K53" s="8">
        <v>67.795753050000002</v>
      </c>
      <c r="N53" s="8">
        <v>12.17116566</v>
      </c>
      <c r="O53" s="8">
        <v>9.9813892929999994</v>
      </c>
    </row>
    <row r="54" spans="2:15" ht="15.95" x14ac:dyDescent="0.2">
      <c r="B54" s="8">
        <v>2.6507969999999998</v>
      </c>
      <c r="C54" s="8">
        <v>233.2051395</v>
      </c>
      <c r="F54" s="8">
        <v>81.43261622</v>
      </c>
      <c r="G54" s="8">
        <v>512.03150330000005</v>
      </c>
      <c r="J54" s="8">
        <v>0</v>
      </c>
      <c r="K54" s="8">
        <v>678.72330050000005</v>
      </c>
      <c r="N54" s="8">
        <v>0.81089750900000002</v>
      </c>
      <c r="O54" s="8">
        <v>20.171789440000001</v>
      </c>
    </row>
    <row r="55" spans="2:15" ht="15.95" x14ac:dyDescent="0.2">
      <c r="B55" s="8">
        <v>8.7063305</v>
      </c>
      <c r="C55" s="8">
        <v>46.2189415</v>
      </c>
      <c r="F55" s="8">
        <v>124.3608538</v>
      </c>
      <c r="G55" s="8">
        <v>247.15453719999999</v>
      </c>
      <c r="J55" s="8">
        <v>71.068507030000006</v>
      </c>
      <c r="K55" s="8">
        <v>10.991284479999999</v>
      </c>
      <c r="N55" s="8">
        <v>14.41911004</v>
      </c>
      <c r="O55" s="8">
        <v>1.165138494</v>
      </c>
    </row>
    <row r="56" spans="2:15" ht="15.95" x14ac:dyDescent="0.2">
      <c r="B56" s="8">
        <v>4.4962920000000004</v>
      </c>
      <c r="C56" s="8">
        <v>33.187496500000002</v>
      </c>
      <c r="F56" s="8">
        <v>245.06573109999999</v>
      </c>
      <c r="G56" s="8">
        <v>127.8682798</v>
      </c>
      <c r="J56" s="8">
        <v>5.9501679689999998</v>
      </c>
      <c r="K56" s="8">
        <v>86.837398280000002</v>
      </c>
      <c r="N56" s="8">
        <v>0.133330544</v>
      </c>
      <c r="O56" s="8">
        <v>1.085977387</v>
      </c>
    </row>
    <row r="57" spans="2:15" ht="15.95" x14ac:dyDescent="0.2">
      <c r="B57" s="8">
        <v>11.5265345</v>
      </c>
      <c r="C57" s="8">
        <v>29.2891285</v>
      </c>
      <c r="F57" s="8">
        <v>53.64874786</v>
      </c>
      <c r="G57" s="8">
        <v>4316.5508790000004</v>
      </c>
      <c r="J57" s="8">
        <v>4.2138440629999998</v>
      </c>
      <c r="K57" s="8">
        <v>55.306904690000003</v>
      </c>
      <c r="N57" s="8">
        <v>0</v>
      </c>
      <c r="O57" s="8">
        <v>5.4675276239999997</v>
      </c>
    </row>
    <row r="58" spans="2:15" ht="15.95" x14ac:dyDescent="0.2">
      <c r="B58" s="8">
        <v>2.1799909999999998</v>
      </c>
      <c r="C58" s="8">
        <v>76.427993999999998</v>
      </c>
      <c r="F58" s="8">
        <v>86.430709980000003</v>
      </c>
      <c r="G58" s="8">
        <v>4.7297000000000002</v>
      </c>
      <c r="J58" s="8">
        <v>0</v>
      </c>
      <c r="K58" s="8">
        <v>109.48807050000001</v>
      </c>
      <c r="N58" s="8">
        <v>0</v>
      </c>
      <c r="O58" s="8">
        <v>1.0101824800000001</v>
      </c>
    </row>
    <row r="59" spans="2:15" ht="15.95" x14ac:dyDescent="0.2">
      <c r="B59" s="8">
        <v>168.09433799999999</v>
      </c>
      <c r="C59" s="8">
        <v>336.74874749999998</v>
      </c>
      <c r="F59" s="8">
        <v>60.133665540000003</v>
      </c>
      <c r="G59" s="8">
        <v>8.5566999999999993</v>
      </c>
      <c r="J59" s="8">
        <v>244.14470460000001</v>
      </c>
      <c r="K59" s="8">
        <v>13.589303960000001</v>
      </c>
      <c r="N59" s="8">
        <v>19.25345883</v>
      </c>
      <c r="O59" s="8">
        <v>0.75321408499999998</v>
      </c>
    </row>
    <row r="60" spans="2:15" ht="15.95" x14ac:dyDescent="0.2">
      <c r="B60" s="8">
        <v>7.8621635000000003</v>
      </c>
      <c r="C60" s="8">
        <v>34.763821999999998</v>
      </c>
      <c r="F60" s="8">
        <v>48.638800019999998</v>
      </c>
      <c r="G60" s="8">
        <v>5.5126999999999997</v>
      </c>
      <c r="J60" s="8">
        <v>7.5901354689999998</v>
      </c>
      <c r="K60" s="8">
        <v>4.8062986460000001</v>
      </c>
      <c r="N60" s="8">
        <v>0.52993494100000005</v>
      </c>
      <c r="O60" s="8">
        <v>1.9504356389999999</v>
      </c>
    </row>
    <row r="61" spans="2:15" ht="15.95" x14ac:dyDescent="0.2">
      <c r="B61" s="8">
        <v>87.580507499999996</v>
      </c>
      <c r="C61" s="8">
        <v>101.09302</v>
      </c>
      <c r="F61" s="8">
        <v>46.499504850000001</v>
      </c>
      <c r="G61" s="8">
        <v>147.6032793</v>
      </c>
      <c r="J61" s="8">
        <v>142.72309129999999</v>
      </c>
      <c r="K61" s="8">
        <v>130.34224320000001</v>
      </c>
      <c r="N61" s="8">
        <v>43.945775560000001</v>
      </c>
      <c r="O61" s="8">
        <v>27.547173919999999</v>
      </c>
    </row>
    <row r="62" spans="2:15" ht="15.95" x14ac:dyDescent="0.2">
      <c r="B62" s="8">
        <v>7.7303480000000002</v>
      </c>
      <c r="C62" s="8">
        <v>189.731312</v>
      </c>
      <c r="F62" s="8">
        <v>48.314289649999999</v>
      </c>
      <c r="G62" s="8">
        <v>217.8023924</v>
      </c>
      <c r="J62" s="8">
        <v>5.2006743750000002</v>
      </c>
      <c r="K62" s="8">
        <v>166.50716700000001</v>
      </c>
      <c r="N62" s="8">
        <v>0.16242741199999999</v>
      </c>
      <c r="O62" s="8">
        <v>21.896665120000002</v>
      </c>
    </row>
    <row r="63" spans="2:15" ht="15.95" x14ac:dyDescent="0.2">
      <c r="B63" s="8">
        <v>77.860236999999998</v>
      </c>
      <c r="C63" s="8">
        <v>317.45274699999999</v>
      </c>
      <c r="F63" s="8">
        <v>98.537941369999999</v>
      </c>
      <c r="G63" s="8">
        <v>472.80750669999998</v>
      </c>
      <c r="J63" s="8">
        <v>51.474240860000002</v>
      </c>
      <c r="K63" s="8">
        <v>85.863046089999997</v>
      </c>
      <c r="N63" s="8">
        <v>6.4044698010000003</v>
      </c>
      <c r="O63" s="8">
        <v>2.3243977619999998</v>
      </c>
    </row>
    <row r="64" spans="2:15" ht="15.95" x14ac:dyDescent="0.2">
      <c r="B64" s="8">
        <v>73.544639000000004</v>
      </c>
      <c r="C64" s="8">
        <v>8.3955699999999993</v>
      </c>
      <c r="F64" s="8">
        <v>147.88641509999999</v>
      </c>
      <c r="G64" s="8">
        <v>192.08051040000001</v>
      </c>
      <c r="J64" s="8">
        <v>31.485941560000001</v>
      </c>
      <c r="K64" s="8">
        <v>16.104289170000001</v>
      </c>
      <c r="N64" s="8">
        <v>12.784376999999999</v>
      </c>
      <c r="O64" s="8">
        <v>0.55674280700000001</v>
      </c>
    </row>
    <row r="65" spans="1:182" ht="15.95" x14ac:dyDescent="0.2">
      <c r="B65" s="8">
        <v>9.7813820000000007</v>
      </c>
      <c r="C65" s="8">
        <v>6.687665</v>
      </c>
      <c r="F65" s="8">
        <v>76.726067909999998</v>
      </c>
      <c r="G65" s="8">
        <v>276.7620326</v>
      </c>
      <c r="J65" s="8">
        <v>0</v>
      </c>
      <c r="K65" s="8">
        <v>14.305216769999999</v>
      </c>
      <c r="N65" s="8">
        <v>1.8899788209999999</v>
      </c>
      <c r="O65" s="8">
        <v>0.89205500699999996</v>
      </c>
    </row>
    <row r="66" spans="1:182" ht="15.95" x14ac:dyDescent="0.2">
      <c r="B66" s="8">
        <v>0</v>
      </c>
      <c r="C66" s="8">
        <v>221.80893399999999</v>
      </c>
      <c r="F66" s="8">
        <v>50.824690560000001</v>
      </c>
      <c r="G66" s="8">
        <v>375.71592099999998</v>
      </c>
      <c r="J66" s="8">
        <v>0</v>
      </c>
      <c r="K66" s="8">
        <v>156.59413319999999</v>
      </c>
      <c r="N66" s="8">
        <v>2.079258834</v>
      </c>
      <c r="O66" s="8">
        <v>12.24174051</v>
      </c>
    </row>
    <row r="67" spans="1:182" x14ac:dyDescent="0.2">
      <c r="B67" s="8">
        <v>103.315218</v>
      </c>
      <c r="C67" s="8">
        <v>67.158985999999999</v>
      </c>
      <c r="F67" s="8">
        <v>115.0092257</v>
      </c>
      <c r="G67" s="8">
        <v>105.01331740000001</v>
      </c>
      <c r="J67" s="8">
        <v>287.7972699</v>
      </c>
      <c r="K67" s="8">
        <v>81.366646410000001</v>
      </c>
      <c r="N67" s="8">
        <v>24.431177160000001</v>
      </c>
      <c r="O67" s="8">
        <v>5.9225393129999997</v>
      </c>
    </row>
    <row r="68" spans="1:182" x14ac:dyDescent="0.2">
      <c r="B68" s="8">
        <v>0</v>
      </c>
      <c r="C68" s="8">
        <v>40.861607999999997</v>
      </c>
      <c r="F68" s="8">
        <v>17.135665459999998</v>
      </c>
      <c r="G68" s="8">
        <v>95.409085880000006</v>
      </c>
      <c r="J68" s="8">
        <v>0</v>
      </c>
      <c r="K68" s="8">
        <v>146.52736630000001</v>
      </c>
      <c r="N68" s="8">
        <v>8.2530101999999994E-2</v>
      </c>
      <c r="O68" s="8">
        <v>7.911528465</v>
      </c>
    </row>
    <row r="69" spans="1:182" x14ac:dyDescent="0.2">
      <c r="B69" s="10"/>
      <c r="F69" s="10"/>
      <c r="G69" s="8"/>
      <c r="J69" s="10"/>
      <c r="K69" s="8"/>
      <c r="N69" s="10"/>
      <c r="O69" s="8"/>
    </row>
    <row r="70" spans="1:182" x14ac:dyDescent="0.2">
      <c r="B70" s="8"/>
      <c r="C70" s="3" t="s">
        <v>40</v>
      </c>
      <c r="F70" s="8"/>
      <c r="G70" s="8"/>
      <c r="J70" s="10"/>
      <c r="K70" s="8"/>
      <c r="N70" s="10"/>
      <c r="O70" s="8"/>
    </row>
    <row r="71" spans="1:182" ht="15.75" x14ac:dyDescent="0.25">
      <c r="A71" s="4" t="s">
        <v>118</v>
      </c>
      <c r="B71" s="7" t="s">
        <v>39</v>
      </c>
      <c r="C71" s="11" t="s">
        <v>30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 t="s">
        <v>37</v>
      </c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 t="s">
        <v>43</v>
      </c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</row>
    <row r="72" spans="1:182" x14ac:dyDescent="0.2"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</row>
    <row r="73" spans="1:182" x14ac:dyDescent="0.2">
      <c r="B73" s="8">
        <v>10</v>
      </c>
      <c r="C73" s="8">
        <v>0</v>
      </c>
      <c r="D73" s="8">
        <v>-1</v>
      </c>
      <c r="E73" s="8">
        <v>0.6</v>
      </c>
      <c r="F73" s="8">
        <v>0.6</v>
      </c>
      <c r="G73" s="8">
        <v>-0.4</v>
      </c>
      <c r="H73" s="8">
        <v>-0.5</v>
      </c>
      <c r="I73" s="8">
        <v>-0.3</v>
      </c>
      <c r="J73" s="8">
        <v>0.3</v>
      </c>
      <c r="K73" s="8">
        <v>-2.1</v>
      </c>
      <c r="L73" s="8">
        <v>-0.2</v>
      </c>
      <c r="M73" s="8">
        <v>-0.8</v>
      </c>
      <c r="N73" s="8">
        <v>-0.2</v>
      </c>
      <c r="O73" s="8">
        <v>0.2</v>
      </c>
      <c r="P73" s="8">
        <v>0.5</v>
      </c>
      <c r="Q73" s="8">
        <v>0</v>
      </c>
      <c r="R73" s="8">
        <v>-0.1</v>
      </c>
      <c r="S73" s="8">
        <v>0.5</v>
      </c>
      <c r="T73" s="8">
        <v>0</v>
      </c>
      <c r="U73" s="8">
        <v>0.3</v>
      </c>
      <c r="V73" s="8">
        <v>0.2</v>
      </c>
      <c r="W73" s="8">
        <v>0.9</v>
      </c>
      <c r="X73" s="8">
        <v>0.1</v>
      </c>
      <c r="Y73" s="8">
        <v>0.4</v>
      </c>
      <c r="Z73" s="8">
        <v>0</v>
      </c>
      <c r="AA73" s="8">
        <v>0.1</v>
      </c>
      <c r="AB73" s="8">
        <v>-0.3</v>
      </c>
      <c r="AC73" s="8">
        <v>0.1</v>
      </c>
      <c r="AD73" s="8">
        <v>-0.3</v>
      </c>
      <c r="AE73" s="8">
        <v>-1.2</v>
      </c>
      <c r="AF73" s="8">
        <v>0.4</v>
      </c>
      <c r="AG73" s="8">
        <v>0.1</v>
      </c>
      <c r="AH73" s="8">
        <v>0</v>
      </c>
      <c r="AI73" s="8">
        <v>-0.5</v>
      </c>
      <c r="AJ73" s="8">
        <v>-1.2</v>
      </c>
      <c r="AK73" s="8">
        <v>-0.5</v>
      </c>
      <c r="AL73" s="8">
        <v>-0.3</v>
      </c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</row>
    <row r="74" spans="1:182" x14ac:dyDescent="0.2">
      <c r="B74" s="8">
        <v>20</v>
      </c>
      <c r="C74" s="8">
        <v>-0.8</v>
      </c>
      <c r="D74" s="8">
        <v>-1.6</v>
      </c>
      <c r="E74" s="8">
        <v>-0.1</v>
      </c>
      <c r="F74" s="8">
        <v>-1.3</v>
      </c>
      <c r="G74" s="8">
        <v>-1.1000000000000001</v>
      </c>
      <c r="H74" s="8">
        <v>-1.3</v>
      </c>
      <c r="I74" s="8">
        <v>-0.8</v>
      </c>
      <c r="J74" s="8">
        <v>-1.5</v>
      </c>
      <c r="K74" s="8">
        <v>-4.0999999999999996</v>
      </c>
      <c r="L74" s="8">
        <v>-4</v>
      </c>
      <c r="M74" s="8">
        <v>-4.0999999999999996</v>
      </c>
      <c r="N74" s="8">
        <v>-3.5</v>
      </c>
      <c r="O74" s="8">
        <v>0.6</v>
      </c>
      <c r="P74" s="8">
        <v>-0.6</v>
      </c>
      <c r="Q74" s="8">
        <v>-0.6</v>
      </c>
      <c r="R74" s="8">
        <v>-0.6</v>
      </c>
      <c r="S74" s="8">
        <v>-0.5</v>
      </c>
      <c r="T74" s="8">
        <v>0</v>
      </c>
      <c r="U74" s="8">
        <v>-0.2</v>
      </c>
      <c r="V74" s="8">
        <v>-0.8</v>
      </c>
      <c r="W74" s="8">
        <v>0.4</v>
      </c>
      <c r="X74" s="8">
        <v>-0.4</v>
      </c>
      <c r="Y74" s="8">
        <v>0.5</v>
      </c>
      <c r="Z74" s="8">
        <v>-0.2</v>
      </c>
      <c r="AA74" s="8">
        <v>-1</v>
      </c>
      <c r="AB74" s="8">
        <v>-1</v>
      </c>
      <c r="AC74" s="8">
        <v>-1.8</v>
      </c>
      <c r="AD74" s="8">
        <v>-1.7</v>
      </c>
      <c r="AE74" s="8">
        <v>-3.1</v>
      </c>
      <c r="AF74" s="8">
        <v>-0.3</v>
      </c>
      <c r="AG74" s="8">
        <v>-1.2</v>
      </c>
      <c r="AH74" s="8">
        <v>-1.3</v>
      </c>
      <c r="AI74" s="8">
        <v>-4.0999999999999996</v>
      </c>
      <c r="AJ74" s="8">
        <v>-4.3</v>
      </c>
      <c r="AK74" s="8">
        <v>-2.6</v>
      </c>
      <c r="AL74" s="8">
        <v>-2.9</v>
      </c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</row>
    <row r="75" spans="1:182" x14ac:dyDescent="0.2">
      <c r="B75" s="8">
        <v>30</v>
      </c>
      <c r="C75" s="8">
        <v>-0.8</v>
      </c>
      <c r="D75" s="8">
        <v>-2.2000000000000002</v>
      </c>
      <c r="E75" s="8">
        <v>-1.1000000000000001</v>
      </c>
      <c r="F75" s="8">
        <v>-2.7</v>
      </c>
      <c r="G75" s="8">
        <v>-1.9</v>
      </c>
      <c r="H75" s="8">
        <v>-1.8</v>
      </c>
      <c r="I75" s="8">
        <v>-1.1000000000000001</v>
      </c>
      <c r="J75" s="8">
        <v>-1</v>
      </c>
      <c r="K75" s="8">
        <v>-4.2</v>
      </c>
      <c r="L75" s="8">
        <v>-5.6</v>
      </c>
      <c r="M75" s="8">
        <v>-5.9</v>
      </c>
      <c r="N75" s="8">
        <v>-5.6</v>
      </c>
      <c r="O75" s="8">
        <v>0.3</v>
      </c>
      <c r="P75" s="8">
        <v>-2.2000000000000002</v>
      </c>
      <c r="Q75" s="8">
        <v>-0.9</v>
      </c>
      <c r="R75" s="8">
        <v>-1.3</v>
      </c>
      <c r="S75" s="8">
        <v>0</v>
      </c>
      <c r="T75" s="8">
        <v>0.1</v>
      </c>
      <c r="U75" s="8">
        <v>0.4</v>
      </c>
      <c r="V75" s="8">
        <v>-0.8</v>
      </c>
      <c r="W75" s="8">
        <v>0.8</v>
      </c>
      <c r="X75" s="8">
        <v>0</v>
      </c>
      <c r="Y75" s="8">
        <v>-0.1</v>
      </c>
      <c r="Z75" s="8">
        <v>-0.6</v>
      </c>
      <c r="AA75" s="8">
        <v>-1.2</v>
      </c>
      <c r="AB75" s="8">
        <v>-1.1000000000000001</v>
      </c>
      <c r="AC75" s="8">
        <v>-1.9</v>
      </c>
      <c r="AD75" s="8">
        <v>-1.9</v>
      </c>
      <c r="AE75" s="8">
        <v>-3.4</v>
      </c>
      <c r="AF75" s="8">
        <v>-0.6</v>
      </c>
      <c r="AG75" s="8">
        <v>-2.2999999999999998</v>
      </c>
      <c r="AH75" s="8">
        <v>-2</v>
      </c>
      <c r="AI75" s="8">
        <v>-5.3</v>
      </c>
      <c r="AJ75" s="8">
        <v>-6.6</v>
      </c>
      <c r="AK75" s="8">
        <v>-3.5</v>
      </c>
      <c r="AL75" s="8">
        <v>-6.8</v>
      </c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</row>
    <row r="76" spans="1:182" x14ac:dyDescent="0.2">
      <c r="B76" s="8">
        <v>40</v>
      </c>
      <c r="C76" s="8">
        <v>-0.5</v>
      </c>
      <c r="D76" s="8">
        <v>-2.2000000000000002</v>
      </c>
      <c r="E76" s="8">
        <v>-0.9</v>
      </c>
      <c r="F76" s="8">
        <v>-2.5</v>
      </c>
      <c r="G76" s="8">
        <v>-1.7</v>
      </c>
      <c r="H76" s="8">
        <v>-1.3</v>
      </c>
      <c r="I76" s="8">
        <v>-1.6</v>
      </c>
      <c r="J76" s="8">
        <v>-0.7</v>
      </c>
      <c r="K76" s="8">
        <v>-3.2</v>
      </c>
      <c r="L76" s="8">
        <v>-6.2</v>
      </c>
      <c r="M76" s="8">
        <v>-6.7</v>
      </c>
      <c r="N76" s="8">
        <v>-7</v>
      </c>
      <c r="O76" s="8">
        <v>0.3</v>
      </c>
      <c r="P76" s="8">
        <v>-1.8</v>
      </c>
      <c r="Q76" s="8">
        <v>-0.1</v>
      </c>
      <c r="R76" s="8">
        <v>-0.1</v>
      </c>
      <c r="S76" s="8">
        <v>0.2</v>
      </c>
      <c r="T76" s="8">
        <v>0.3</v>
      </c>
      <c r="U76" s="8">
        <v>0.7</v>
      </c>
      <c r="V76" s="8">
        <v>-1.3</v>
      </c>
      <c r="W76" s="8">
        <v>0.6</v>
      </c>
      <c r="X76" s="8">
        <v>-0.1</v>
      </c>
      <c r="Y76" s="8">
        <v>0.1</v>
      </c>
      <c r="Z76" s="8">
        <v>-0.6</v>
      </c>
      <c r="AA76" s="8">
        <v>-1.2</v>
      </c>
      <c r="AB76" s="8">
        <v>-1.3</v>
      </c>
      <c r="AC76" s="8">
        <v>-1.8</v>
      </c>
      <c r="AD76" s="8">
        <v>-1.3</v>
      </c>
      <c r="AE76" s="8">
        <v>-3.1</v>
      </c>
      <c r="AF76" s="8">
        <v>-0.6</v>
      </c>
      <c r="AG76" s="8">
        <v>-2.5</v>
      </c>
      <c r="AH76" s="8">
        <v>-1</v>
      </c>
      <c r="AI76" s="8">
        <v>-6.4</v>
      </c>
      <c r="AJ76" s="8">
        <v>-6.9</v>
      </c>
      <c r="AK76" s="8">
        <v>-2.5</v>
      </c>
      <c r="AL76" s="8">
        <v>-7.8</v>
      </c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</row>
    <row r="77" spans="1:182" x14ac:dyDescent="0.2">
      <c r="B77" s="8">
        <v>50</v>
      </c>
      <c r="C77" s="8">
        <v>-1.4</v>
      </c>
      <c r="D77" s="8">
        <v>-1.1000000000000001</v>
      </c>
      <c r="E77" s="8">
        <v>-1</v>
      </c>
      <c r="F77" s="8">
        <v>-1.9</v>
      </c>
      <c r="G77" s="8">
        <v>-1.3</v>
      </c>
      <c r="H77" s="8">
        <v>-2.1</v>
      </c>
      <c r="I77" s="8">
        <v>-2.1</v>
      </c>
      <c r="J77" s="8">
        <v>-0.7</v>
      </c>
      <c r="K77" s="8">
        <v>-2.4</v>
      </c>
      <c r="L77" s="8">
        <v>-5.4</v>
      </c>
      <c r="M77" s="8">
        <v>-6.4</v>
      </c>
      <c r="N77" s="8">
        <v>-7</v>
      </c>
      <c r="O77" s="8">
        <v>0.5</v>
      </c>
      <c r="P77" s="8">
        <v>-0.3</v>
      </c>
      <c r="Q77" s="8">
        <v>0</v>
      </c>
      <c r="R77" s="8">
        <v>0.1</v>
      </c>
      <c r="S77" s="8">
        <v>0.7</v>
      </c>
      <c r="T77" s="8">
        <v>0.3</v>
      </c>
      <c r="U77" s="8">
        <v>0</v>
      </c>
      <c r="V77" s="8">
        <v>-1.4</v>
      </c>
      <c r="W77" s="8">
        <v>0.3</v>
      </c>
      <c r="X77" s="8">
        <v>-0.9</v>
      </c>
      <c r="Y77" s="8">
        <v>0.1</v>
      </c>
      <c r="Z77" s="8">
        <v>-0.4</v>
      </c>
      <c r="AA77" s="8">
        <v>-1.3</v>
      </c>
      <c r="AB77" s="8">
        <v>-1.5</v>
      </c>
      <c r="AC77" s="8">
        <v>-1.8</v>
      </c>
      <c r="AD77" s="8">
        <v>-1.2</v>
      </c>
      <c r="AE77" s="8">
        <v>-2.4</v>
      </c>
      <c r="AF77" s="8">
        <v>-1.1000000000000001</v>
      </c>
      <c r="AG77" s="8">
        <v>-2.4</v>
      </c>
      <c r="AH77" s="8">
        <v>-1.4</v>
      </c>
      <c r="AI77" s="8">
        <v>-6.3</v>
      </c>
      <c r="AJ77" s="8">
        <v>-6.7</v>
      </c>
      <c r="AK77" s="8">
        <v>-1.9</v>
      </c>
      <c r="AL77" s="8">
        <v>-8.1999999999999993</v>
      </c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</row>
    <row r="78" spans="1:182" x14ac:dyDescent="0.2">
      <c r="B78" s="8">
        <v>60</v>
      </c>
      <c r="C78" s="8">
        <v>-1.3</v>
      </c>
      <c r="D78" s="8">
        <v>-1</v>
      </c>
      <c r="E78" s="8">
        <v>-1.1000000000000001</v>
      </c>
      <c r="F78" s="8">
        <v>-1.3</v>
      </c>
      <c r="G78" s="8">
        <v>-0.9</v>
      </c>
      <c r="H78" s="8">
        <v>-2.6</v>
      </c>
      <c r="I78" s="8">
        <v>-2.6</v>
      </c>
      <c r="J78" s="8">
        <v>-0.7</v>
      </c>
      <c r="K78" s="8">
        <v>-1.3</v>
      </c>
      <c r="L78" s="8">
        <v>-4.5</v>
      </c>
      <c r="M78" s="8">
        <v>-6</v>
      </c>
      <c r="N78" s="8">
        <v>-6.9</v>
      </c>
      <c r="O78" s="8">
        <v>0</v>
      </c>
      <c r="P78" s="8">
        <v>-0.1</v>
      </c>
      <c r="Q78" s="8">
        <v>0.1</v>
      </c>
      <c r="R78" s="8">
        <v>-0.3</v>
      </c>
      <c r="S78" s="8">
        <v>0.5</v>
      </c>
      <c r="T78" s="8">
        <v>0.2</v>
      </c>
      <c r="U78" s="8">
        <v>0.4</v>
      </c>
      <c r="V78" s="8">
        <v>-1.4</v>
      </c>
      <c r="W78" s="8">
        <v>0.4</v>
      </c>
      <c r="X78" s="8">
        <v>-0.7</v>
      </c>
      <c r="Y78" s="8">
        <v>0.2</v>
      </c>
      <c r="Z78" s="8">
        <v>-0.3</v>
      </c>
      <c r="AA78" s="8">
        <v>-1.3</v>
      </c>
      <c r="AB78" s="8">
        <v>-1.8</v>
      </c>
      <c r="AC78" s="8">
        <v>-1.8</v>
      </c>
      <c r="AD78" s="8">
        <v>-1.1000000000000001</v>
      </c>
      <c r="AE78" s="8">
        <v>-1.9</v>
      </c>
      <c r="AF78" s="8">
        <v>-1.6</v>
      </c>
      <c r="AG78" s="8">
        <v>-2.2000000000000002</v>
      </c>
      <c r="AH78" s="8">
        <v>-1.6</v>
      </c>
      <c r="AI78" s="8">
        <v>-6.1</v>
      </c>
      <c r="AJ78" s="8">
        <v>-6.4</v>
      </c>
      <c r="AK78" s="8">
        <v>-1.1000000000000001</v>
      </c>
      <c r="AL78" s="8">
        <v>-8.4</v>
      </c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</row>
    <row r="79" spans="1:182" x14ac:dyDescent="0.2">
      <c r="B79" s="8">
        <v>70</v>
      </c>
      <c r="C79" s="8">
        <v>-1.4</v>
      </c>
      <c r="D79" s="8">
        <v>-0.7</v>
      </c>
      <c r="E79" s="8">
        <v>-1.3</v>
      </c>
      <c r="F79" s="8">
        <v>-1</v>
      </c>
      <c r="G79" s="8">
        <v>-0.9</v>
      </c>
      <c r="H79" s="8">
        <v>-2.5</v>
      </c>
      <c r="I79" s="8">
        <v>-2.4</v>
      </c>
      <c r="J79" s="8">
        <v>-1.3</v>
      </c>
      <c r="K79" s="8">
        <v>-0.4</v>
      </c>
      <c r="L79" s="8">
        <v>-2.9</v>
      </c>
      <c r="M79" s="8">
        <v>-4.5</v>
      </c>
      <c r="N79" s="8">
        <v>-6.1</v>
      </c>
      <c r="O79" s="8">
        <v>-0.2</v>
      </c>
      <c r="P79" s="8">
        <v>0</v>
      </c>
      <c r="Q79" s="8">
        <v>0.2</v>
      </c>
      <c r="R79" s="8">
        <v>-0.6</v>
      </c>
      <c r="S79" s="8">
        <v>0.3</v>
      </c>
      <c r="T79" s="8">
        <v>0.1</v>
      </c>
      <c r="U79" s="8">
        <v>0.7</v>
      </c>
      <c r="V79" s="8">
        <v>-1.5</v>
      </c>
      <c r="W79" s="8">
        <v>0.4</v>
      </c>
      <c r="X79" s="8">
        <v>-0.6</v>
      </c>
      <c r="Y79" s="8">
        <v>-0.3</v>
      </c>
      <c r="Z79" s="8">
        <v>-0.2</v>
      </c>
      <c r="AA79" s="8">
        <v>-1</v>
      </c>
      <c r="AB79" s="8">
        <v>-1.8</v>
      </c>
      <c r="AC79" s="8">
        <v>-1.5</v>
      </c>
      <c r="AD79" s="8">
        <v>-1</v>
      </c>
      <c r="AE79" s="8">
        <v>-1.5</v>
      </c>
      <c r="AF79" s="8">
        <v>-1.1000000000000001</v>
      </c>
      <c r="AG79" s="8">
        <v>-1.7</v>
      </c>
      <c r="AH79" s="8">
        <v>-1.5</v>
      </c>
      <c r="AI79" s="8">
        <v>-4.2</v>
      </c>
      <c r="AJ79" s="8">
        <v>-4</v>
      </c>
      <c r="AK79" s="8">
        <v>-0.1</v>
      </c>
      <c r="AL79" s="8">
        <v>-7.8</v>
      </c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</row>
    <row r="80" spans="1:182" x14ac:dyDescent="0.2">
      <c r="B80" s="8">
        <v>80</v>
      </c>
      <c r="C80" s="8">
        <v>-1.5</v>
      </c>
      <c r="D80" s="8">
        <v>-0.5</v>
      </c>
      <c r="E80" s="8">
        <v>-1.5</v>
      </c>
      <c r="F80" s="8">
        <v>-0.7</v>
      </c>
      <c r="G80" s="8">
        <v>-0.9</v>
      </c>
      <c r="H80" s="8">
        <v>-2.4</v>
      </c>
      <c r="I80" s="8">
        <v>-2.2000000000000002</v>
      </c>
      <c r="J80" s="8">
        <v>-1.5</v>
      </c>
      <c r="K80" s="8">
        <v>-0.8</v>
      </c>
      <c r="L80" s="8">
        <v>-2.7</v>
      </c>
      <c r="M80" s="8">
        <v>-3.9</v>
      </c>
      <c r="N80" s="8">
        <v>-6.7</v>
      </c>
      <c r="O80" s="8">
        <v>-0.2</v>
      </c>
      <c r="P80" s="8">
        <v>0.1</v>
      </c>
      <c r="Q80" s="8">
        <v>0</v>
      </c>
      <c r="R80" s="8">
        <v>-0.5</v>
      </c>
      <c r="S80" s="8">
        <v>0.4</v>
      </c>
      <c r="T80" s="8">
        <v>0.1</v>
      </c>
      <c r="U80" s="8">
        <v>0.7</v>
      </c>
      <c r="V80" s="8">
        <v>-1.9</v>
      </c>
      <c r="W80" s="8">
        <v>0.1</v>
      </c>
      <c r="X80" s="8">
        <v>-0.7</v>
      </c>
      <c r="Y80" s="8">
        <v>-0.5</v>
      </c>
      <c r="Z80" s="8">
        <v>-0.1</v>
      </c>
      <c r="AA80" s="8">
        <v>-0.7</v>
      </c>
      <c r="AB80" s="8">
        <v>-1.7</v>
      </c>
      <c r="AC80" s="8">
        <v>-1.2</v>
      </c>
      <c r="AD80" s="8">
        <v>-0.9</v>
      </c>
      <c r="AE80" s="8">
        <v>-1.1000000000000001</v>
      </c>
      <c r="AF80" s="8">
        <v>-0.6</v>
      </c>
      <c r="AG80" s="8">
        <v>-1.1000000000000001</v>
      </c>
      <c r="AH80" s="8">
        <v>-1.4</v>
      </c>
      <c r="AI80" s="8">
        <v>-2.9</v>
      </c>
      <c r="AJ80" s="8">
        <v>-2.9</v>
      </c>
      <c r="AK80" s="8">
        <v>0.1</v>
      </c>
      <c r="AL80" s="8">
        <v>-6.4</v>
      </c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</row>
    <row r="81" spans="1:86" x14ac:dyDescent="0.2">
      <c r="B81" s="8">
        <v>90</v>
      </c>
      <c r="C81" s="8">
        <v>-0.7</v>
      </c>
      <c r="D81" s="8">
        <v>0.4</v>
      </c>
      <c r="E81" s="8">
        <v>-0.1</v>
      </c>
      <c r="F81" s="8">
        <v>0.5</v>
      </c>
      <c r="G81" s="8">
        <v>0.4</v>
      </c>
      <c r="H81" s="8">
        <v>-1.8</v>
      </c>
      <c r="I81" s="8">
        <v>-1.4</v>
      </c>
      <c r="J81" s="8">
        <v>-1.5</v>
      </c>
      <c r="K81" s="8">
        <v>-0.9</v>
      </c>
      <c r="L81" s="8">
        <v>-2.2999999999999998</v>
      </c>
      <c r="M81" s="8">
        <v>-3</v>
      </c>
      <c r="N81" s="8">
        <v>-5.8</v>
      </c>
      <c r="O81" s="8">
        <v>-0.1</v>
      </c>
      <c r="P81" s="8">
        <v>0.3</v>
      </c>
      <c r="Q81" s="8">
        <v>-0.1</v>
      </c>
      <c r="R81" s="8">
        <v>-0.4</v>
      </c>
      <c r="S81" s="8">
        <v>0.5</v>
      </c>
      <c r="T81" s="8">
        <v>0</v>
      </c>
      <c r="U81" s="8">
        <v>0.7</v>
      </c>
      <c r="V81" s="8">
        <v>-2.1</v>
      </c>
      <c r="W81" s="8">
        <v>-0.2</v>
      </c>
      <c r="X81" s="8">
        <v>-0.8</v>
      </c>
      <c r="Y81" s="8">
        <v>0.5</v>
      </c>
      <c r="Z81" s="8">
        <v>0.4</v>
      </c>
      <c r="AA81" s="8">
        <v>0.3</v>
      </c>
      <c r="AB81" s="8">
        <v>-1</v>
      </c>
      <c r="AC81" s="8">
        <v>-0.6</v>
      </c>
      <c r="AD81" s="8">
        <v>0.3</v>
      </c>
      <c r="AE81" s="8">
        <v>-0.4</v>
      </c>
      <c r="AF81" s="8">
        <v>-0.5</v>
      </c>
      <c r="AG81" s="8">
        <v>-0.3</v>
      </c>
      <c r="AH81" s="8">
        <v>-1.2</v>
      </c>
      <c r="AI81" s="8">
        <v>-2</v>
      </c>
      <c r="AJ81" s="8">
        <v>-1.7</v>
      </c>
      <c r="AK81" s="8">
        <v>0.3</v>
      </c>
      <c r="AL81" s="8">
        <v>-5.5</v>
      </c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</row>
    <row r="82" spans="1:86" x14ac:dyDescent="0.2">
      <c r="B82" s="10"/>
      <c r="C82" s="8"/>
      <c r="F82" s="8"/>
      <c r="G82" s="8"/>
      <c r="J82" s="8"/>
      <c r="K82" s="8"/>
      <c r="N82" s="8"/>
      <c r="O82" s="8"/>
    </row>
    <row r="83" spans="1:86" x14ac:dyDescent="0.2">
      <c r="B83" s="8"/>
      <c r="C83" s="8"/>
      <c r="F83" s="10"/>
      <c r="G83" s="8"/>
      <c r="J83" s="8"/>
      <c r="K83" s="8"/>
      <c r="N83" s="8"/>
      <c r="O83" s="8"/>
    </row>
    <row r="84" spans="1:86" ht="15.75" x14ac:dyDescent="0.25">
      <c r="A84" s="4" t="s">
        <v>119</v>
      </c>
      <c r="B84" s="7" t="s">
        <v>30</v>
      </c>
      <c r="C84" s="7" t="s">
        <v>43</v>
      </c>
      <c r="D84" s="7" t="s">
        <v>37</v>
      </c>
      <c r="F84" s="4" t="s">
        <v>120</v>
      </c>
      <c r="G84" s="7" t="s">
        <v>30</v>
      </c>
      <c r="H84" s="7" t="s">
        <v>43</v>
      </c>
      <c r="I84" s="7" t="s">
        <v>37</v>
      </c>
      <c r="K84" s="4" t="s">
        <v>121</v>
      </c>
      <c r="L84" s="7" t="s">
        <v>30</v>
      </c>
      <c r="M84" s="7" t="s">
        <v>43</v>
      </c>
      <c r="N84" s="7" t="s">
        <v>37</v>
      </c>
      <c r="P84" s="9" t="s">
        <v>122</v>
      </c>
      <c r="Q84" s="7" t="s">
        <v>30</v>
      </c>
      <c r="R84" s="7" t="s">
        <v>43</v>
      </c>
      <c r="S84" s="7" t="s">
        <v>37</v>
      </c>
    </row>
    <row r="85" spans="1:86" x14ac:dyDescent="0.2">
      <c r="A85" s="3" t="s">
        <v>44</v>
      </c>
      <c r="B85" s="8">
        <v>214.08968999999999</v>
      </c>
      <c r="C85" s="8">
        <v>61.741993000000001</v>
      </c>
      <c r="D85" s="8">
        <v>6.8597830000000002</v>
      </c>
      <c r="F85" s="3" t="s">
        <v>46</v>
      </c>
      <c r="G85" s="8">
        <v>221.14011640000001</v>
      </c>
      <c r="H85" s="8">
        <v>182.0810754</v>
      </c>
      <c r="I85" s="8">
        <v>28.169561250000001</v>
      </c>
      <c r="K85" s="3" t="s">
        <v>47</v>
      </c>
      <c r="L85" s="8">
        <v>12.5537545</v>
      </c>
      <c r="M85" s="8">
        <v>109.2498075</v>
      </c>
      <c r="N85" s="8">
        <v>18.916630420000001</v>
      </c>
      <c r="P85" s="3" t="s">
        <v>48</v>
      </c>
      <c r="Q85" s="8">
        <v>42.329445069999998</v>
      </c>
      <c r="R85" s="8">
        <v>5.5152439610000004</v>
      </c>
      <c r="S85" s="8">
        <v>0.82198779099999997</v>
      </c>
    </row>
    <row r="86" spans="1:86" x14ac:dyDescent="0.2">
      <c r="A86" s="3" t="s">
        <v>45</v>
      </c>
      <c r="B86" s="8">
        <v>25.471665999999999</v>
      </c>
      <c r="C86" s="8">
        <v>288.84792750000003</v>
      </c>
      <c r="D86" s="8">
        <v>5.7563680000000002</v>
      </c>
      <c r="F86" s="3" t="s">
        <v>45</v>
      </c>
      <c r="G86" s="8">
        <v>278.04358530000002</v>
      </c>
      <c r="H86" s="8">
        <v>278.3041801</v>
      </c>
      <c r="I86" s="8">
        <v>328.41574489999999</v>
      </c>
      <c r="K86" s="3" t="s">
        <v>45</v>
      </c>
      <c r="L86" s="8">
        <v>85.276043000000001</v>
      </c>
      <c r="M86" s="8">
        <v>55.568435749999999</v>
      </c>
      <c r="N86" s="8">
        <v>35.001704689999997</v>
      </c>
      <c r="P86" s="3" t="s">
        <v>45</v>
      </c>
      <c r="Q86" s="8">
        <v>6.9042774790000001</v>
      </c>
      <c r="R86" s="8">
        <v>4.1763528939999999</v>
      </c>
      <c r="S86" s="8">
        <v>5.9753750510000003</v>
      </c>
    </row>
    <row r="87" spans="1:86" x14ac:dyDescent="0.2">
      <c r="B87" s="8">
        <v>4.3899150000000002</v>
      </c>
      <c r="C87" s="8">
        <v>49.457621500000002</v>
      </c>
      <c r="D87" s="8">
        <v>15.187619</v>
      </c>
      <c r="G87" s="8">
        <v>223.93111239999999</v>
      </c>
      <c r="H87" s="8">
        <v>238.92594740000001</v>
      </c>
      <c r="I87" s="8">
        <v>53.861313109999998</v>
      </c>
      <c r="L87" s="8">
        <v>16.764702</v>
      </c>
      <c r="M87" s="8">
        <v>49.698858749999999</v>
      </c>
      <c r="N87" s="8">
        <v>76.32144083</v>
      </c>
      <c r="Q87" s="8">
        <v>28.59456505</v>
      </c>
      <c r="R87" s="8">
        <v>7.7762841079999996</v>
      </c>
      <c r="S87" s="8">
        <v>10.20050831</v>
      </c>
    </row>
    <row r="88" spans="1:86" x14ac:dyDescent="0.2">
      <c r="B88" s="8">
        <v>21.057334999999998</v>
      </c>
      <c r="C88" s="8">
        <v>82.841705000000005</v>
      </c>
      <c r="D88" s="8">
        <v>27.298131000000001</v>
      </c>
      <c r="G88" s="8">
        <v>278.56509110000002</v>
      </c>
      <c r="H88" s="8">
        <v>209.41327089999999</v>
      </c>
      <c r="I88" s="8">
        <v>276.37478770000001</v>
      </c>
      <c r="L88" s="8">
        <v>130.42126450000001</v>
      </c>
      <c r="M88" s="8">
        <v>89.77089325</v>
      </c>
      <c r="N88" s="8">
        <v>173.9937927</v>
      </c>
      <c r="Q88" s="8">
        <v>7.5327317410000001</v>
      </c>
      <c r="R88" s="8">
        <v>16.368737830000001</v>
      </c>
      <c r="S88" s="8">
        <v>2.5495632530000001</v>
      </c>
    </row>
    <row r="89" spans="1:86" x14ac:dyDescent="0.2">
      <c r="B89" s="8">
        <v>342.94785999999999</v>
      </c>
      <c r="C89" s="8">
        <v>175.1706685</v>
      </c>
      <c r="D89" s="8">
        <v>0</v>
      </c>
      <c r="G89" s="8">
        <v>310.56386529999997</v>
      </c>
      <c r="H89" s="8">
        <v>321.07312880000001</v>
      </c>
      <c r="I89" s="8">
        <v>244.9907819</v>
      </c>
      <c r="L89" s="8">
        <v>107.25139729999999</v>
      </c>
      <c r="M89" s="8">
        <v>119.7573845</v>
      </c>
      <c r="N89" s="8">
        <v>23.915290420000002</v>
      </c>
      <c r="Q89" s="8">
        <v>21.689521280000001</v>
      </c>
      <c r="R89" s="8">
        <v>21.341502800000001</v>
      </c>
      <c r="S89" s="8">
        <v>0.78961172999999996</v>
      </c>
    </row>
    <row r="90" spans="1:86" x14ac:dyDescent="0.2">
      <c r="B90" s="8">
        <v>38.975608000000001</v>
      </c>
      <c r="C90" s="8">
        <v>3.6963249999999999</v>
      </c>
      <c r="D90" s="8">
        <v>5.6613429999999996</v>
      </c>
      <c r="G90" s="8">
        <v>347.52810620000002</v>
      </c>
      <c r="H90" s="8">
        <v>168.2786643</v>
      </c>
      <c r="I90" s="8">
        <v>127.1548612</v>
      </c>
      <c r="L90" s="8">
        <v>41.761458750000003</v>
      </c>
      <c r="M90" s="8">
        <v>48.589461749999998</v>
      </c>
      <c r="N90" s="8">
        <v>16.969887499999999</v>
      </c>
      <c r="Q90" s="8">
        <v>11.436541650000001</v>
      </c>
      <c r="R90" s="8">
        <v>5.4146854800000002</v>
      </c>
      <c r="S90" s="8">
        <v>6.2696987179999999</v>
      </c>
    </row>
    <row r="91" spans="1:86" x14ac:dyDescent="0.2">
      <c r="B91" s="8">
        <v>90.052024000000003</v>
      </c>
      <c r="C91" s="8">
        <v>89.044032000000001</v>
      </c>
      <c r="D91" s="8">
        <v>4.3694240000000004</v>
      </c>
      <c r="G91" s="8">
        <v>493.88932310000001</v>
      </c>
      <c r="H91" s="8">
        <v>226.55780609999999</v>
      </c>
      <c r="I91" s="8">
        <v>224.25953799999999</v>
      </c>
      <c r="L91" s="8">
        <v>99.756495000000001</v>
      </c>
      <c r="M91" s="8">
        <v>94.404291000000001</v>
      </c>
      <c r="N91" s="8">
        <v>21.350487709999999</v>
      </c>
      <c r="Q91" s="8">
        <v>11.57542598</v>
      </c>
      <c r="R91" s="8">
        <v>15.78928786</v>
      </c>
      <c r="S91" s="8">
        <v>1.7565317</v>
      </c>
    </row>
    <row r="92" spans="1:86" x14ac:dyDescent="0.2">
      <c r="B92" s="8">
        <v>180.79907</v>
      </c>
      <c r="C92" s="8">
        <v>50.617499500000001</v>
      </c>
      <c r="D92" s="8">
        <v>9.4850449999999995</v>
      </c>
      <c r="G92" s="8">
        <v>579.6635933</v>
      </c>
      <c r="H92" s="8">
        <v>274.94087739999998</v>
      </c>
      <c r="I92" s="8">
        <v>324.44345650000002</v>
      </c>
      <c r="L92" s="8">
        <v>76.478940499999993</v>
      </c>
      <c r="M92" s="8">
        <v>89.161743749999999</v>
      </c>
      <c r="N92" s="8">
        <v>21.633107290000002</v>
      </c>
      <c r="Q92" s="8">
        <v>12.048059240000001</v>
      </c>
      <c r="R92" s="8">
        <v>9.1829821640000002</v>
      </c>
      <c r="S92" s="8">
        <v>10.965284629999999</v>
      </c>
    </row>
    <row r="93" spans="1:86" x14ac:dyDescent="0.2">
      <c r="B93" s="8">
        <v>28.718457999999998</v>
      </c>
      <c r="C93" s="8">
        <v>213.8721195</v>
      </c>
      <c r="D93" s="8">
        <v>83.893476000000007</v>
      </c>
      <c r="G93" s="8">
        <v>221.56956819999999</v>
      </c>
      <c r="H93" s="8">
        <v>507.89098739999997</v>
      </c>
      <c r="I93" s="8">
        <v>441.4534208</v>
      </c>
      <c r="L93" s="8">
        <v>87.585607499999995</v>
      </c>
      <c r="M93" s="8">
        <v>323.3714938</v>
      </c>
      <c r="N93" s="8">
        <v>78.312752810000006</v>
      </c>
      <c r="Q93" s="8">
        <v>11.815952660000001</v>
      </c>
      <c r="R93" s="8">
        <v>42.249367200000002</v>
      </c>
      <c r="S93" s="8">
        <v>2.2178950830000002</v>
      </c>
    </row>
    <row r="94" spans="1:86" x14ac:dyDescent="0.2">
      <c r="B94" s="8">
        <v>8.1907565000000009</v>
      </c>
      <c r="C94" s="8">
        <v>290.53485599999999</v>
      </c>
      <c r="D94" s="8">
        <v>21.058568999999999</v>
      </c>
      <c r="G94" s="8">
        <v>232.02607359999999</v>
      </c>
      <c r="H94" s="8">
        <v>392.19931750000001</v>
      </c>
      <c r="I94" s="8">
        <v>123.73112450000001</v>
      </c>
      <c r="L94" s="8">
        <v>736.11375150000003</v>
      </c>
      <c r="M94" s="8">
        <v>262.5299445</v>
      </c>
      <c r="N94" s="8">
        <v>79.004521089999997</v>
      </c>
      <c r="Q94" s="8">
        <v>69.485771779999993</v>
      </c>
      <c r="R94" s="8">
        <v>13.475391480000001</v>
      </c>
      <c r="S94" s="8">
        <v>11.928853569999999</v>
      </c>
    </row>
    <row r="95" spans="1:86" x14ac:dyDescent="0.2">
      <c r="B95" s="8">
        <v>35.830186500000003</v>
      </c>
      <c r="C95" s="8">
        <v>203.06282949999999</v>
      </c>
      <c r="D95" s="8">
        <v>50.5788625</v>
      </c>
      <c r="G95" s="8">
        <v>237.9142769</v>
      </c>
      <c r="H95" s="8">
        <v>380.14315779999998</v>
      </c>
      <c r="I95" s="10"/>
      <c r="L95" s="8">
        <v>138.71155200000001</v>
      </c>
      <c r="M95" s="8">
        <v>51.465772000000001</v>
      </c>
      <c r="N95" s="8">
        <v>38.882315499999997</v>
      </c>
      <c r="Q95" s="8">
        <v>37.097847649999999</v>
      </c>
      <c r="R95" s="8">
        <v>4.3022142749999999</v>
      </c>
      <c r="S95" s="8">
        <v>30.84518963</v>
      </c>
    </row>
    <row r="96" spans="1:86" x14ac:dyDescent="0.2">
      <c r="B96" s="8">
        <v>28.446261</v>
      </c>
      <c r="C96" s="8">
        <v>210.9007775</v>
      </c>
      <c r="D96" s="8">
        <v>302.8928105</v>
      </c>
      <c r="G96" s="8">
        <v>271.75057750000002</v>
      </c>
      <c r="H96" s="8">
        <v>1423.194381</v>
      </c>
      <c r="I96" s="10"/>
      <c r="L96" s="8">
        <v>688.72566949999998</v>
      </c>
      <c r="M96" s="8">
        <v>923.60509430000002</v>
      </c>
      <c r="N96" s="8">
        <v>61.632569500000002</v>
      </c>
      <c r="Q96" s="8">
        <v>129.08221019999999</v>
      </c>
      <c r="R96" s="8">
        <v>64.09601266</v>
      </c>
      <c r="S96" s="8">
        <v>8.3803870069999995</v>
      </c>
    </row>
    <row r="97" spans="4:19" x14ac:dyDescent="0.2">
      <c r="D97" s="10"/>
      <c r="I97" s="10"/>
      <c r="N97" s="10"/>
      <c r="S97" s="10"/>
    </row>
    <row r="98" spans="4:19" x14ac:dyDescent="0.2">
      <c r="D98" s="10"/>
      <c r="I98" s="10"/>
      <c r="N98" s="10"/>
      <c r="S98" s="10"/>
    </row>
    <row r="99" spans="4:19" x14ac:dyDescent="0.2">
      <c r="D99" s="10"/>
      <c r="I99" s="10"/>
      <c r="N99" s="10"/>
      <c r="S99" s="10"/>
    </row>
    <row r="100" spans="4:19" x14ac:dyDescent="0.2">
      <c r="D100" s="10"/>
      <c r="I100" s="10"/>
      <c r="N100" s="10"/>
      <c r="S100" s="10"/>
    </row>
    <row r="101" spans="4:19" x14ac:dyDescent="0.2">
      <c r="D101" s="10"/>
      <c r="I101" s="10"/>
      <c r="N101" s="10"/>
      <c r="S101" s="10"/>
    </row>
    <row r="102" spans="4:19" x14ac:dyDescent="0.2">
      <c r="D102" s="10"/>
      <c r="I102" s="10"/>
      <c r="N102" s="10"/>
      <c r="S102" s="10"/>
    </row>
    <row r="103" spans="4:19" x14ac:dyDescent="0.2">
      <c r="D103" s="10"/>
      <c r="I103" s="10"/>
      <c r="N103" s="10"/>
      <c r="S103" s="10"/>
    </row>
    <row r="104" spans="4:19" x14ac:dyDescent="0.2">
      <c r="D104" s="10"/>
      <c r="I104" s="10"/>
      <c r="N104" s="10"/>
      <c r="S104" s="10"/>
    </row>
    <row r="105" spans="4:19" x14ac:dyDescent="0.2">
      <c r="D105" s="10"/>
      <c r="I105" s="10"/>
      <c r="N105" s="10"/>
      <c r="S105" s="10"/>
    </row>
    <row r="106" spans="4:19" x14ac:dyDescent="0.2">
      <c r="D106" s="10"/>
      <c r="I106" s="10"/>
      <c r="N106" s="10"/>
    </row>
  </sheetData>
  <mergeCells count="6">
    <mergeCell ref="BA16:CD16"/>
    <mergeCell ref="C71:N71"/>
    <mergeCell ref="O71:Z71"/>
    <mergeCell ref="AA71:AL71"/>
    <mergeCell ref="C3:AV3"/>
    <mergeCell ref="C16:AZ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E3" sqref="E3"/>
    </sheetView>
  </sheetViews>
  <sheetFormatPr defaultColWidth="11" defaultRowHeight="15.75" x14ac:dyDescent="0.25"/>
  <sheetData>
    <row r="2" spans="1:7" x14ac:dyDescent="0.25">
      <c r="A2" s="3"/>
      <c r="B2" s="3"/>
      <c r="C2" s="3"/>
      <c r="D2" s="3"/>
      <c r="E2" s="3"/>
      <c r="F2" s="3"/>
      <c r="G2" s="3"/>
    </row>
    <row r="3" spans="1:7" x14ac:dyDescent="0.25">
      <c r="A3" s="4" t="s">
        <v>52</v>
      </c>
      <c r="B3" s="7" t="s">
        <v>30</v>
      </c>
      <c r="C3" s="7" t="s">
        <v>37</v>
      </c>
      <c r="D3" s="3"/>
      <c r="E3" s="4" t="s">
        <v>59</v>
      </c>
      <c r="F3" s="7" t="s">
        <v>30</v>
      </c>
      <c r="G3" s="7" t="s">
        <v>37</v>
      </c>
    </row>
    <row r="4" spans="1:7" x14ac:dyDescent="0.25">
      <c r="A4" s="3" t="s">
        <v>51</v>
      </c>
      <c r="B4" s="8">
        <v>2.9454999999999999E-2</v>
      </c>
      <c r="C4" s="8">
        <v>1.482E-2</v>
      </c>
      <c r="D4" s="3"/>
      <c r="E4" s="3" t="s">
        <v>50</v>
      </c>
      <c r="F4" s="8">
        <v>1843</v>
      </c>
      <c r="G4" s="8">
        <v>3396</v>
      </c>
    </row>
    <row r="5" spans="1:7" x14ac:dyDescent="0.25">
      <c r="A5" s="3"/>
      <c r="B5" s="8">
        <v>2.0892000000000001E-2</v>
      </c>
      <c r="C5" s="8">
        <v>3.4948E-2</v>
      </c>
      <c r="D5" s="3"/>
      <c r="E5" s="3"/>
      <c r="F5" s="8">
        <v>4539</v>
      </c>
      <c r="G5" s="8">
        <v>9554</v>
      </c>
    </row>
    <row r="6" spans="1:7" x14ac:dyDescent="0.25">
      <c r="A6" s="3"/>
      <c r="B6" s="8">
        <v>1.6753000000000001E-2</v>
      </c>
      <c r="C6" s="8">
        <v>3.2590000000000001E-2</v>
      </c>
      <c r="D6" s="3"/>
      <c r="E6" s="3"/>
      <c r="F6" s="8">
        <v>1427</v>
      </c>
      <c r="G6" s="8">
        <v>3077</v>
      </c>
    </row>
    <row r="7" spans="1:7" x14ac:dyDescent="0.25">
      <c r="A7" s="3"/>
      <c r="B7" s="8">
        <v>2.8443E-2</v>
      </c>
      <c r="C7" s="8">
        <v>9.1386999999999996E-2</v>
      </c>
      <c r="D7" s="3"/>
      <c r="E7" s="3"/>
      <c r="F7" s="8">
        <v>4128</v>
      </c>
      <c r="G7" s="8">
        <v>5461</v>
      </c>
    </row>
    <row r="8" spans="1:7" x14ac:dyDescent="0.25">
      <c r="A8" s="3"/>
      <c r="B8" s="8">
        <v>2.0541E-2</v>
      </c>
      <c r="C8" s="8">
        <v>2.0518000000000002E-2</v>
      </c>
      <c r="D8" s="3"/>
      <c r="E8" s="3"/>
      <c r="F8" s="8">
        <v>3448</v>
      </c>
      <c r="G8" s="8">
        <v>2675</v>
      </c>
    </row>
    <row r="9" spans="1:7" x14ac:dyDescent="0.25">
      <c r="A9" s="3"/>
      <c r="B9" s="8">
        <v>2.2648000000000001E-2</v>
      </c>
      <c r="C9" s="8">
        <v>2.1139999999999999E-2</v>
      </c>
      <c r="D9" s="3"/>
      <c r="E9" s="3"/>
      <c r="F9" s="8">
        <v>5079</v>
      </c>
      <c r="G9" s="8">
        <v>2467</v>
      </c>
    </row>
    <row r="10" spans="1:7" x14ac:dyDescent="0.25">
      <c r="A10" s="3"/>
      <c r="B10" s="8">
        <v>2.0820999999999999E-2</v>
      </c>
      <c r="C10" s="8">
        <v>8.1103999999999996E-2</v>
      </c>
      <c r="D10" s="3"/>
      <c r="E10" s="3"/>
      <c r="F10" s="8">
        <v>2839</v>
      </c>
      <c r="G10" s="8">
        <v>3056</v>
      </c>
    </row>
    <row r="11" spans="1:7" x14ac:dyDescent="0.25">
      <c r="A11" s="3"/>
      <c r="B11" s="8">
        <v>1.3372999999999999E-2</v>
      </c>
      <c r="C11" s="8">
        <v>0.11339399999999999</v>
      </c>
      <c r="D11" s="3"/>
      <c r="E11" s="3"/>
      <c r="F11" s="8">
        <v>1183</v>
      </c>
      <c r="G11" s="8">
        <v>1060</v>
      </c>
    </row>
    <row r="12" spans="1:7" x14ac:dyDescent="0.25">
      <c r="A12" s="3"/>
      <c r="B12" s="8"/>
      <c r="C12" s="8">
        <v>5.4986E-2</v>
      </c>
      <c r="D12" s="3"/>
      <c r="E12" s="3"/>
      <c r="F12" s="8"/>
      <c r="G12" s="8">
        <v>5466</v>
      </c>
    </row>
    <row r="13" spans="1:7" x14ac:dyDescent="0.25">
      <c r="A13" s="3"/>
      <c r="B13" s="8"/>
      <c r="C13" s="8">
        <v>2.3428000000000001E-2</v>
      </c>
      <c r="D13" s="3"/>
      <c r="E13" s="3"/>
      <c r="F13" s="8"/>
      <c r="G13" s="8">
        <v>5932</v>
      </c>
    </row>
    <row r="14" spans="1:7" x14ac:dyDescent="0.25">
      <c r="A14" s="3"/>
      <c r="B14" s="8"/>
      <c r="C14" s="8">
        <v>0.161555</v>
      </c>
      <c r="D14" s="3"/>
      <c r="E14" s="3"/>
      <c r="F14" s="8"/>
      <c r="G14" s="8">
        <v>2249</v>
      </c>
    </row>
    <row r="15" spans="1:7" x14ac:dyDescent="0.25">
      <c r="A15" s="3"/>
      <c r="B15" s="8"/>
      <c r="C15" s="8">
        <v>1.8318999999999998E-2</v>
      </c>
      <c r="D15" s="3"/>
      <c r="E15" s="3"/>
      <c r="F15" s="8"/>
      <c r="G15" s="8">
        <v>3453</v>
      </c>
    </row>
    <row r="16" spans="1:7" x14ac:dyDescent="0.25">
      <c r="A16" s="3"/>
      <c r="B16" s="8"/>
      <c r="C16" s="8">
        <v>5.7148999999999998E-2</v>
      </c>
      <c r="D16" s="3"/>
      <c r="E16" s="3"/>
      <c r="F16" s="8"/>
      <c r="G16" s="8">
        <v>3526</v>
      </c>
    </row>
    <row r="17" spans="1:7" x14ac:dyDescent="0.25">
      <c r="A17" s="3"/>
      <c r="B17" s="8"/>
      <c r="C17" s="8">
        <v>0.118698</v>
      </c>
      <c r="D17" s="3"/>
      <c r="E17" s="3"/>
      <c r="F17" s="8"/>
      <c r="G17" s="8">
        <v>4141</v>
      </c>
    </row>
    <row r="18" spans="1:7" x14ac:dyDescent="0.25">
      <c r="A18" s="3"/>
      <c r="B18" s="8"/>
      <c r="C18" s="8">
        <v>7.8645000000000007E-2</v>
      </c>
      <c r="D18" s="3"/>
      <c r="E18" s="3"/>
      <c r="F18" s="8"/>
      <c r="G18" s="8">
        <v>15520</v>
      </c>
    </row>
    <row r="19" spans="1:7" x14ac:dyDescent="0.25">
      <c r="A19" s="3"/>
      <c r="B19" s="8"/>
      <c r="C19" s="8">
        <v>3.3406999999999999E-2</v>
      </c>
      <c r="D19" s="3"/>
      <c r="E19" s="3"/>
      <c r="F19" s="8"/>
      <c r="G19" s="8">
        <v>7953</v>
      </c>
    </row>
    <row r="20" spans="1:7" x14ac:dyDescent="0.25">
      <c r="A20" s="3"/>
      <c r="B20" s="8"/>
      <c r="C20" s="8">
        <v>1.6614E-2</v>
      </c>
      <c r="D20" s="3"/>
      <c r="E20" s="3"/>
      <c r="F20" s="8"/>
      <c r="G20" s="8">
        <v>3657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90"/>
  <sheetViews>
    <sheetView topLeftCell="A64" workbookViewId="0">
      <selection activeCell="A80" sqref="A80"/>
    </sheetView>
  </sheetViews>
  <sheetFormatPr defaultColWidth="11" defaultRowHeight="15.75" x14ac:dyDescent="0.25"/>
  <sheetData>
    <row r="2" spans="1:6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1" x14ac:dyDescent="0.25">
      <c r="A3" s="4" t="s">
        <v>64</v>
      </c>
      <c r="B3" s="7" t="s">
        <v>53</v>
      </c>
      <c r="C3" s="11" t="s">
        <v>29</v>
      </c>
      <c r="D3" s="11"/>
      <c r="E3" s="11"/>
      <c r="F3" s="11"/>
      <c r="G3" s="11"/>
      <c r="H3" s="11"/>
      <c r="I3" s="11"/>
      <c r="J3" s="11"/>
      <c r="K3" s="11"/>
      <c r="L3" s="11"/>
      <c r="M3" s="11" t="s">
        <v>54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55</v>
      </c>
      <c r="X3" s="11"/>
      <c r="Y3" s="11"/>
      <c r="Z3" s="11"/>
      <c r="AA3" s="11"/>
      <c r="AB3" s="11"/>
      <c r="AC3" s="11"/>
      <c r="AD3" s="11"/>
      <c r="AE3" s="11"/>
      <c r="AF3" s="11"/>
      <c r="AG3" s="11" t="s">
        <v>56</v>
      </c>
      <c r="AH3" s="11"/>
      <c r="AI3" s="11"/>
      <c r="AJ3" s="11"/>
      <c r="AK3" s="11"/>
      <c r="AL3" s="11"/>
      <c r="AM3" s="11"/>
      <c r="AN3" s="11"/>
      <c r="AO3" s="11"/>
      <c r="AP3" s="11"/>
      <c r="AQ3" s="11" t="s">
        <v>57</v>
      </c>
      <c r="AR3" s="11"/>
      <c r="AS3" s="11"/>
      <c r="AT3" s="11"/>
      <c r="AU3" s="11"/>
      <c r="AV3" s="11"/>
      <c r="AW3" s="11"/>
      <c r="AX3" s="11"/>
      <c r="AY3" s="11"/>
      <c r="AZ3" s="11" t="s">
        <v>58</v>
      </c>
      <c r="BA3" s="11"/>
      <c r="BB3" s="11"/>
      <c r="BC3" s="11"/>
      <c r="BD3" s="11"/>
      <c r="BE3" s="11"/>
      <c r="BF3" s="11"/>
      <c r="BG3" s="11"/>
      <c r="BH3" s="11"/>
      <c r="BI3" s="11"/>
    </row>
    <row r="4" spans="1:61" x14ac:dyDescent="0.25">
      <c r="A4" s="3"/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/>
      <c r="I4" s="8"/>
      <c r="J4" s="8"/>
      <c r="K4" s="8"/>
      <c r="L4" s="8"/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  <c r="AG4" s="8">
        <v>0</v>
      </c>
      <c r="AH4" s="8">
        <v>0</v>
      </c>
      <c r="AI4" s="8">
        <v>0</v>
      </c>
      <c r="AJ4" s="8">
        <v>0</v>
      </c>
      <c r="AK4" s="8">
        <v>0</v>
      </c>
      <c r="AL4" s="8">
        <v>0</v>
      </c>
      <c r="AM4" s="8">
        <v>0</v>
      </c>
      <c r="AN4" s="8">
        <v>0</v>
      </c>
      <c r="AO4" s="8">
        <v>0</v>
      </c>
      <c r="AP4" s="8">
        <v>0</v>
      </c>
      <c r="AQ4" s="8">
        <v>0</v>
      </c>
      <c r="AR4" s="8">
        <v>0</v>
      </c>
      <c r="AS4" s="8">
        <v>0</v>
      </c>
      <c r="AT4" s="8">
        <v>0</v>
      </c>
      <c r="AU4" s="8">
        <v>0</v>
      </c>
      <c r="AV4" s="8">
        <v>0</v>
      </c>
      <c r="AW4" s="8">
        <v>0</v>
      </c>
      <c r="AX4" s="8">
        <v>0</v>
      </c>
      <c r="AY4" s="8">
        <v>0</v>
      </c>
      <c r="AZ4" s="8">
        <v>0</v>
      </c>
      <c r="BA4" s="8">
        <v>0</v>
      </c>
      <c r="BB4" s="8">
        <v>0</v>
      </c>
      <c r="BC4" s="8">
        <v>0</v>
      </c>
      <c r="BD4" s="8">
        <v>0</v>
      </c>
      <c r="BE4" s="8">
        <v>0</v>
      </c>
      <c r="BF4" s="8">
        <v>0</v>
      </c>
      <c r="BG4" s="8">
        <v>0</v>
      </c>
      <c r="BH4" s="8">
        <v>0</v>
      </c>
      <c r="BI4" s="8">
        <v>0</v>
      </c>
    </row>
    <row r="5" spans="1:61" x14ac:dyDescent="0.25">
      <c r="A5" s="3"/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spans="1:61" x14ac:dyDescent="0.25">
      <c r="A6" s="3"/>
      <c r="B6" s="8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spans="1:61" x14ac:dyDescent="0.25">
      <c r="A7" s="3"/>
      <c r="B7" s="8">
        <v>3</v>
      </c>
      <c r="C7" s="8">
        <v>-0.19</v>
      </c>
      <c r="D7" s="8">
        <v>-3.47</v>
      </c>
      <c r="E7" s="8">
        <v>3.63</v>
      </c>
      <c r="F7" s="8">
        <v>1.95</v>
      </c>
      <c r="G7" s="8">
        <v>3.91</v>
      </c>
      <c r="H7" s="8"/>
      <c r="I7" s="8"/>
      <c r="J7" s="8"/>
      <c r="K7" s="8"/>
      <c r="L7" s="8"/>
      <c r="M7" s="8">
        <v>-2.58</v>
      </c>
      <c r="N7" s="8">
        <v>1.1100000000000001</v>
      </c>
      <c r="O7" s="8">
        <v>2.0099999999999998</v>
      </c>
      <c r="P7" s="8">
        <v>2.8</v>
      </c>
      <c r="Q7" s="8">
        <v>3.95</v>
      </c>
      <c r="R7" s="8">
        <v>6.87</v>
      </c>
      <c r="S7" s="8">
        <v>1.51</v>
      </c>
      <c r="T7" s="8">
        <v>2.4500000000000002</v>
      </c>
      <c r="U7" s="8">
        <v>3.07</v>
      </c>
      <c r="V7" s="8">
        <v>1.93</v>
      </c>
      <c r="W7" s="8">
        <v>1.56</v>
      </c>
      <c r="X7" s="8">
        <v>3.17</v>
      </c>
      <c r="Y7" s="8">
        <v>-2.0099999999999998</v>
      </c>
      <c r="Z7" s="8">
        <v>5.63</v>
      </c>
      <c r="AA7" s="8">
        <v>2.79</v>
      </c>
      <c r="AB7" s="8">
        <v>1.08</v>
      </c>
      <c r="AC7" s="8">
        <v>1.33</v>
      </c>
      <c r="AD7" s="8">
        <v>0.6</v>
      </c>
      <c r="AE7" s="8">
        <v>-0.47</v>
      </c>
      <c r="AF7" s="8">
        <v>0.92</v>
      </c>
      <c r="AG7" s="8">
        <v>-0.52</v>
      </c>
      <c r="AH7" s="8">
        <v>-1.03</v>
      </c>
      <c r="AI7" s="8">
        <v>2.02</v>
      </c>
      <c r="AJ7" s="8">
        <v>3.35</v>
      </c>
      <c r="AK7" s="8">
        <v>-2.78</v>
      </c>
      <c r="AL7" s="8">
        <v>4.37</v>
      </c>
      <c r="AM7" s="8">
        <v>3.83</v>
      </c>
      <c r="AN7" s="8">
        <v>4.38</v>
      </c>
      <c r="AO7" s="8">
        <v>3.68</v>
      </c>
      <c r="AP7" s="8">
        <v>0.22</v>
      </c>
      <c r="AQ7" s="8">
        <v>-0.23</v>
      </c>
      <c r="AR7" s="8">
        <v>0.28000000000000003</v>
      </c>
      <c r="AS7" s="8">
        <v>-2.4500000000000002</v>
      </c>
      <c r="AT7" s="8">
        <v>3.81</v>
      </c>
      <c r="AU7" s="8">
        <v>-0.15</v>
      </c>
      <c r="AV7" s="8">
        <v>1.34</v>
      </c>
      <c r="AW7" s="8">
        <v>2.2400000000000002</v>
      </c>
      <c r="AX7" s="8">
        <v>1.62</v>
      </c>
      <c r="AY7" s="8">
        <v>3.96</v>
      </c>
      <c r="AZ7" s="8">
        <v>-0.31</v>
      </c>
      <c r="BA7" s="8">
        <v>0</v>
      </c>
      <c r="BB7" s="8">
        <v>-1.88</v>
      </c>
      <c r="BC7" s="8">
        <v>-1.81</v>
      </c>
      <c r="BD7" s="8">
        <v>-0.27</v>
      </c>
      <c r="BE7" s="8">
        <v>0.96</v>
      </c>
      <c r="BF7" s="8">
        <v>-0.22</v>
      </c>
      <c r="BG7" s="8">
        <v>3.17</v>
      </c>
      <c r="BH7" s="8">
        <v>2.58</v>
      </c>
      <c r="BI7" s="8">
        <v>0.11</v>
      </c>
    </row>
    <row r="8" spans="1:61" x14ac:dyDescent="0.25">
      <c r="A8" s="3"/>
      <c r="B8" s="8">
        <v>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spans="1:61" x14ac:dyDescent="0.25">
      <c r="A9" s="3"/>
      <c r="B9" s="8">
        <v>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spans="1:61" x14ac:dyDescent="0.25">
      <c r="A10" s="3"/>
      <c r="B10" s="8">
        <v>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spans="1:61" x14ac:dyDescent="0.25">
      <c r="A11" s="3"/>
      <c r="B11" s="8">
        <v>7</v>
      </c>
      <c r="C11" s="8">
        <v>3.28</v>
      </c>
      <c r="D11" s="8">
        <v>0.41</v>
      </c>
      <c r="E11" s="8">
        <v>7.98</v>
      </c>
      <c r="F11" s="8">
        <v>3.09</v>
      </c>
      <c r="G11" s="8">
        <v>7.41</v>
      </c>
      <c r="H11" s="8"/>
      <c r="I11" s="8"/>
      <c r="J11" s="8"/>
      <c r="K11" s="8"/>
      <c r="L11" s="8"/>
      <c r="M11" s="8">
        <v>3.33</v>
      </c>
      <c r="N11" s="8">
        <v>0.47</v>
      </c>
      <c r="O11" s="8">
        <v>1.46</v>
      </c>
      <c r="P11" s="8">
        <v>5.71</v>
      </c>
      <c r="Q11" s="8">
        <v>-1.32</v>
      </c>
      <c r="R11" s="8">
        <v>4.93</v>
      </c>
      <c r="S11" s="8">
        <v>3.83</v>
      </c>
      <c r="T11" s="8">
        <v>2.4500000000000002</v>
      </c>
      <c r="U11" s="8">
        <v>2.04</v>
      </c>
      <c r="V11" s="8">
        <v>6.38</v>
      </c>
      <c r="W11" s="8">
        <v>2.8</v>
      </c>
      <c r="X11" s="8">
        <v>4.92</v>
      </c>
      <c r="Y11" s="8">
        <v>2.67</v>
      </c>
      <c r="Z11" s="8">
        <v>6.21</v>
      </c>
      <c r="AA11" s="8">
        <v>5.87</v>
      </c>
      <c r="AB11" s="8">
        <v>1.87</v>
      </c>
      <c r="AC11" s="8">
        <v>1.68</v>
      </c>
      <c r="AD11" s="8">
        <v>2.13</v>
      </c>
      <c r="AE11" s="8">
        <v>3.63</v>
      </c>
      <c r="AF11" s="8">
        <v>2.48</v>
      </c>
      <c r="AG11" s="8">
        <v>4.24</v>
      </c>
      <c r="AH11" s="8">
        <v>-0.59</v>
      </c>
      <c r="AI11" s="8">
        <v>1.91</v>
      </c>
      <c r="AJ11" s="8">
        <v>3.19</v>
      </c>
      <c r="AK11" s="8">
        <v>-1.1499999999999999</v>
      </c>
      <c r="AL11" s="8">
        <v>5.58</v>
      </c>
      <c r="AM11" s="8">
        <v>7.08</v>
      </c>
      <c r="AN11" s="8">
        <v>5.41</v>
      </c>
      <c r="AO11" s="8">
        <v>6.83</v>
      </c>
      <c r="AP11" s="8">
        <v>0.34</v>
      </c>
      <c r="AQ11" s="8">
        <v>5.46</v>
      </c>
      <c r="AR11" s="8">
        <v>2.2200000000000002</v>
      </c>
      <c r="AS11" s="8">
        <v>-0.11</v>
      </c>
      <c r="AT11" s="8">
        <v>5.25</v>
      </c>
      <c r="AU11" s="8">
        <v>4.58</v>
      </c>
      <c r="AV11" s="8">
        <v>5.54</v>
      </c>
      <c r="AW11" s="8">
        <v>5.05</v>
      </c>
      <c r="AX11" s="8">
        <v>3.86</v>
      </c>
      <c r="AY11" s="8">
        <v>6.75</v>
      </c>
      <c r="AZ11" s="8">
        <v>3.11</v>
      </c>
      <c r="BA11" s="8">
        <v>1.52</v>
      </c>
      <c r="BB11" s="8">
        <v>1.53</v>
      </c>
      <c r="BC11" s="8">
        <v>2.19</v>
      </c>
      <c r="BD11" s="8">
        <v>-0.81</v>
      </c>
      <c r="BE11" s="8">
        <v>3.84</v>
      </c>
      <c r="BF11" s="8">
        <v>1.9</v>
      </c>
      <c r="BG11" s="8">
        <v>5.72</v>
      </c>
      <c r="BH11" s="8">
        <v>2.7</v>
      </c>
      <c r="BI11" s="8">
        <v>0.9</v>
      </c>
    </row>
    <row r="12" spans="1:61" x14ac:dyDescent="0.25">
      <c r="A12" s="3"/>
      <c r="B12" s="8">
        <v>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spans="1:61" x14ac:dyDescent="0.25">
      <c r="A13" s="3"/>
      <c r="B13" s="8">
        <v>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spans="1:61" x14ac:dyDescent="0.25">
      <c r="A14" s="3"/>
      <c r="B14" s="8">
        <v>10</v>
      </c>
      <c r="C14" s="8">
        <v>10.65</v>
      </c>
      <c r="D14" s="8">
        <v>3.7</v>
      </c>
      <c r="E14" s="8">
        <v>10.42</v>
      </c>
      <c r="F14" s="8">
        <v>5.37</v>
      </c>
      <c r="G14" s="8">
        <v>11.02</v>
      </c>
      <c r="H14" s="8"/>
      <c r="I14" s="8"/>
      <c r="J14" s="8"/>
      <c r="K14" s="8"/>
      <c r="L14" s="8"/>
      <c r="M14" s="8">
        <v>8.9700000000000006</v>
      </c>
      <c r="N14" s="8">
        <v>0.7</v>
      </c>
      <c r="O14" s="8">
        <v>4.18</v>
      </c>
      <c r="P14" s="8">
        <v>8.57</v>
      </c>
      <c r="Q14" s="8">
        <v>7.18</v>
      </c>
      <c r="R14" s="8">
        <v>0.72</v>
      </c>
      <c r="S14" s="8">
        <v>9.06</v>
      </c>
      <c r="T14" s="8">
        <v>6.67</v>
      </c>
      <c r="U14" s="8">
        <v>7.21</v>
      </c>
      <c r="V14" s="8">
        <v>7.65</v>
      </c>
      <c r="W14" s="8">
        <v>3.34</v>
      </c>
      <c r="X14" s="8">
        <v>9.51</v>
      </c>
      <c r="Y14" s="8">
        <v>5.28</v>
      </c>
      <c r="Z14" s="8">
        <v>10.119999999999999</v>
      </c>
      <c r="AA14" s="8">
        <v>9.8800000000000008</v>
      </c>
      <c r="AB14" s="8">
        <v>8.26</v>
      </c>
      <c r="AC14" s="8">
        <v>2.86</v>
      </c>
      <c r="AD14" s="8">
        <v>3.67</v>
      </c>
      <c r="AE14" s="8">
        <v>4.4400000000000004</v>
      </c>
      <c r="AF14" s="8">
        <v>8.58</v>
      </c>
      <c r="AG14" s="8">
        <v>5.27</v>
      </c>
      <c r="AH14" s="8">
        <v>4.9000000000000004</v>
      </c>
      <c r="AI14" s="8">
        <v>6.7</v>
      </c>
      <c r="AJ14" s="8">
        <v>10.73</v>
      </c>
      <c r="AK14" s="8">
        <v>2.89</v>
      </c>
      <c r="AL14" s="8">
        <v>7.9</v>
      </c>
      <c r="AM14" s="8">
        <v>9</v>
      </c>
      <c r="AN14" s="8">
        <v>2.64</v>
      </c>
      <c r="AO14" s="8">
        <v>8.75</v>
      </c>
      <c r="AP14" s="8">
        <v>5.83</v>
      </c>
      <c r="AQ14" s="8">
        <v>8.51</v>
      </c>
      <c r="AR14" s="8">
        <v>4.67</v>
      </c>
      <c r="AS14" s="8">
        <v>4.51</v>
      </c>
      <c r="AT14" s="8">
        <v>6.75</v>
      </c>
      <c r="AU14" s="8">
        <v>7.53</v>
      </c>
      <c r="AV14" s="8">
        <v>10.27</v>
      </c>
      <c r="AW14" s="8">
        <v>10.15</v>
      </c>
      <c r="AX14" s="8">
        <v>5.99</v>
      </c>
      <c r="AY14" s="8">
        <v>13.49</v>
      </c>
      <c r="AZ14" s="8">
        <v>6.28</v>
      </c>
      <c r="BA14" s="8">
        <v>6.63</v>
      </c>
      <c r="BB14" s="8">
        <v>0.05</v>
      </c>
      <c r="BC14" s="8">
        <v>5.32</v>
      </c>
      <c r="BD14" s="8">
        <v>2.96</v>
      </c>
      <c r="BE14" s="8">
        <v>8.8699999999999992</v>
      </c>
      <c r="BF14" s="8">
        <v>7.41</v>
      </c>
      <c r="BG14" s="8">
        <v>8.58</v>
      </c>
      <c r="BH14" s="8">
        <v>5.34</v>
      </c>
      <c r="BI14" s="8">
        <v>2.8</v>
      </c>
    </row>
    <row r="15" spans="1:61" x14ac:dyDescent="0.25">
      <c r="A15" s="3"/>
      <c r="B15" s="8">
        <v>11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spans="1:61" x14ac:dyDescent="0.25">
      <c r="A16" s="3"/>
      <c r="B16" s="8">
        <v>12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spans="1:61" x14ac:dyDescent="0.25">
      <c r="A17" s="3"/>
      <c r="B17" s="8">
        <v>13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spans="1:61" x14ac:dyDescent="0.25">
      <c r="A18" s="3"/>
      <c r="B18" s="8">
        <v>14</v>
      </c>
      <c r="C18" s="8">
        <v>4.96</v>
      </c>
      <c r="D18" s="8">
        <v>5.32</v>
      </c>
      <c r="E18" s="8">
        <v>12.61</v>
      </c>
      <c r="F18" s="8">
        <v>5.42</v>
      </c>
      <c r="G18" s="8">
        <v>11.85</v>
      </c>
      <c r="H18" s="8"/>
      <c r="I18" s="8"/>
      <c r="J18" s="8"/>
      <c r="K18" s="8"/>
      <c r="L18" s="8"/>
      <c r="M18" s="8">
        <v>8.2799999999999994</v>
      </c>
      <c r="N18" s="8">
        <v>0.57999999999999996</v>
      </c>
      <c r="O18" s="8">
        <v>5.19</v>
      </c>
      <c r="P18" s="8">
        <v>9.2100000000000009</v>
      </c>
      <c r="Q18" s="8">
        <v>7.29</v>
      </c>
      <c r="R18" s="8">
        <v>7.42</v>
      </c>
      <c r="S18" s="8">
        <v>7.66</v>
      </c>
      <c r="T18" s="8">
        <v>5.89</v>
      </c>
      <c r="U18" s="8">
        <v>7.69</v>
      </c>
      <c r="V18" s="8">
        <v>5.98</v>
      </c>
      <c r="W18" s="8">
        <v>5.01</v>
      </c>
      <c r="X18" s="8">
        <v>12.56</v>
      </c>
      <c r="Y18" s="8">
        <v>6.89</v>
      </c>
      <c r="Z18" s="8">
        <v>8.82</v>
      </c>
      <c r="AA18" s="8">
        <v>8.25</v>
      </c>
      <c r="AB18" s="8">
        <v>6.64</v>
      </c>
      <c r="AC18" s="8">
        <v>1.89</v>
      </c>
      <c r="AD18" s="8">
        <v>2.46</v>
      </c>
      <c r="AE18" s="8">
        <v>4.29</v>
      </c>
      <c r="AF18" s="8">
        <v>6.62</v>
      </c>
      <c r="AG18" s="8">
        <v>1.81</v>
      </c>
      <c r="AH18" s="8">
        <v>8.81</v>
      </c>
      <c r="AI18" s="8">
        <v>3.51</v>
      </c>
      <c r="AJ18" s="8">
        <v>9</v>
      </c>
      <c r="AK18" s="8">
        <v>4.1399999999999997</v>
      </c>
      <c r="AL18" s="8">
        <v>8.2100000000000009</v>
      </c>
      <c r="AM18" s="8">
        <v>5.28</v>
      </c>
      <c r="AN18" s="8">
        <v>5.79</v>
      </c>
      <c r="AO18" s="8">
        <v>10.78</v>
      </c>
      <c r="AP18" s="8">
        <v>2.69</v>
      </c>
      <c r="AQ18" s="8">
        <v>9.3000000000000007</v>
      </c>
      <c r="AR18" s="8">
        <v>5.86</v>
      </c>
      <c r="AS18" s="8">
        <v>6.18</v>
      </c>
      <c r="AT18" s="8">
        <v>10.96</v>
      </c>
      <c r="AU18" s="8">
        <v>7.53</v>
      </c>
      <c r="AV18" s="8">
        <v>6.83</v>
      </c>
      <c r="AW18" s="8">
        <v>10.1</v>
      </c>
      <c r="AX18" s="8">
        <v>4.7</v>
      </c>
      <c r="AY18" s="8">
        <v>9.8000000000000007</v>
      </c>
      <c r="AZ18" s="8">
        <v>7.99</v>
      </c>
      <c r="BA18" s="8">
        <v>7.04</v>
      </c>
      <c r="BB18" s="8">
        <v>-0.35</v>
      </c>
      <c r="BC18" s="8">
        <v>6.95</v>
      </c>
      <c r="BD18" s="8">
        <v>4.25</v>
      </c>
      <c r="BE18" s="8">
        <v>10.9</v>
      </c>
      <c r="BF18" s="8">
        <v>9.75</v>
      </c>
      <c r="BG18" s="8">
        <v>8.32</v>
      </c>
      <c r="BH18" s="8">
        <v>4.4800000000000004</v>
      </c>
      <c r="BI18" s="8">
        <v>0.95</v>
      </c>
    </row>
    <row r="19" spans="1:61" x14ac:dyDescent="0.25">
      <c r="A19" s="3"/>
      <c r="B19" s="8">
        <v>15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spans="1:61" x14ac:dyDescent="0.25">
      <c r="A20" s="3"/>
      <c r="B20" s="8">
        <v>16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1:61" x14ac:dyDescent="0.25">
      <c r="A21" s="3"/>
      <c r="B21" s="8">
        <v>17</v>
      </c>
      <c r="C21" s="8">
        <v>7.08</v>
      </c>
      <c r="D21" s="8">
        <v>5.09</v>
      </c>
      <c r="E21" s="8">
        <v>11.18</v>
      </c>
      <c r="F21" s="8">
        <v>4.88</v>
      </c>
      <c r="G21" s="8">
        <v>11.32</v>
      </c>
      <c r="H21" s="8"/>
      <c r="I21" s="8"/>
      <c r="J21" s="8"/>
      <c r="K21" s="8"/>
      <c r="L21" s="8"/>
      <c r="M21" s="8">
        <v>7.36</v>
      </c>
      <c r="N21" s="8">
        <v>0.82</v>
      </c>
      <c r="O21" s="8">
        <v>5.19</v>
      </c>
      <c r="P21" s="8">
        <v>9.4700000000000006</v>
      </c>
      <c r="Q21" s="8">
        <v>0.44</v>
      </c>
      <c r="R21" s="8">
        <v>10.35</v>
      </c>
      <c r="S21" s="8">
        <v>7.12</v>
      </c>
      <c r="T21" s="8">
        <v>9.91</v>
      </c>
      <c r="U21" s="8">
        <v>7.55</v>
      </c>
      <c r="V21" s="8">
        <v>7.4</v>
      </c>
      <c r="W21" s="8">
        <v>4.09</v>
      </c>
      <c r="X21" s="8">
        <v>7.92</v>
      </c>
      <c r="Y21" s="8">
        <v>4.88</v>
      </c>
      <c r="Z21" s="8">
        <v>10.33</v>
      </c>
      <c r="AA21" s="8">
        <v>8.19</v>
      </c>
      <c r="AB21" s="8">
        <v>11.12</v>
      </c>
      <c r="AC21" s="8">
        <v>2.81</v>
      </c>
      <c r="AD21" s="8">
        <v>2.08</v>
      </c>
      <c r="AE21" s="8">
        <v>6.23</v>
      </c>
      <c r="AF21" s="8">
        <v>0.75</v>
      </c>
      <c r="AG21" s="8">
        <v>3.87</v>
      </c>
      <c r="AH21" s="8">
        <v>10.92</v>
      </c>
      <c r="AI21" s="8">
        <v>3.94</v>
      </c>
      <c r="AJ21" s="8">
        <v>8.0500000000000007</v>
      </c>
      <c r="AK21" s="8">
        <v>1.25</v>
      </c>
      <c r="AL21" s="8">
        <v>6.9</v>
      </c>
      <c r="AM21" s="8">
        <v>6.56</v>
      </c>
      <c r="AN21" s="8">
        <v>6.21</v>
      </c>
      <c r="AO21" s="8">
        <v>12.7</v>
      </c>
      <c r="AP21" s="8">
        <v>5.94</v>
      </c>
      <c r="AQ21" s="8">
        <v>5.74</v>
      </c>
      <c r="AR21" s="8">
        <v>3.76</v>
      </c>
      <c r="AS21" s="8">
        <v>1.78</v>
      </c>
      <c r="AT21" s="8">
        <v>9.4600000000000009</v>
      </c>
      <c r="AU21" s="8">
        <v>5.8</v>
      </c>
      <c r="AV21" s="8">
        <v>2.1</v>
      </c>
      <c r="AW21" s="8">
        <v>10.56</v>
      </c>
      <c r="AX21" s="8">
        <v>6.05</v>
      </c>
      <c r="AY21" s="8">
        <v>16.38</v>
      </c>
      <c r="AZ21" s="8">
        <v>5.08</v>
      </c>
      <c r="BA21" s="8">
        <v>8.3000000000000007</v>
      </c>
      <c r="BB21" s="8">
        <v>0.44</v>
      </c>
      <c r="BC21" s="8">
        <v>13.76</v>
      </c>
      <c r="BD21" s="8">
        <v>7.53</v>
      </c>
      <c r="BE21" s="8">
        <v>9.7200000000000006</v>
      </c>
      <c r="BF21" s="8">
        <v>7.69</v>
      </c>
      <c r="BG21" s="8">
        <v>9.41</v>
      </c>
      <c r="BH21" s="8">
        <v>7.92</v>
      </c>
      <c r="BI21" s="8">
        <v>-0.45</v>
      </c>
    </row>
    <row r="22" spans="1:61" x14ac:dyDescent="0.25">
      <c r="A22" s="3"/>
      <c r="B22" s="8">
        <v>18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spans="1:61" x14ac:dyDescent="0.25">
      <c r="A23" s="3"/>
      <c r="B23" s="8">
        <v>19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x14ac:dyDescent="0.25">
      <c r="A24" s="3"/>
      <c r="B24" s="8">
        <v>20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pans="1:61" x14ac:dyDescent="0.25">
      <c r="A25" s="3"/>
      <c r="B25" s="8">
        <v>21</v>
      </c>
      <c r="C25" s="8">
        <v>4.62</v>
      </c>
      <c r="D25" s="8">
        <v>5.73</v>
      </c>
      <c r="E25" s="8">
        <v>9.36</v>
      </c>
      <c r="F25" s="8">
        <v>4.66</v>
      </c>
      <c r="G25" s="8">
        <v>10.07</v>
      </c>
      <c r="H25" s="8"/>
      <c r="I25" s="8"/>
      <c r="J25" s="8"/>
      <c r="K25" s="8"/>
      <c r="L25" s="8"/>
      <c r="M25" s="8">
        <v>7.36</v>
      </c>
      <c r="N25" s="8">
        <v>-6.35</v>
      </c>
      <c r="O25" s="8">
        <v>2.52</v>
      </c>
      <c r="P25" s="8">
        <v>3.86</v>
      </c>
      <c r="Q25" s="8">
        <v>-1.7</v>
      </c>
      <c r="R25" s="8">
        <v>7.36</v>
      </c>
      <c r="S25" s="8">
        <v>3.78</v>
      </c>
      <c r="T25" s="8">
        <v>4.6399999999999997</v>
      </c>
      <c r="U25" s="8">
        <v>4.38</v>
      </c>
      <c r="V25" s="8">
        <v>6.64</v>
      </c>
      <c r="W25" s="8">
        <v>-1.35</v>
      </c>
      <c r="X25" s="8">
        <v>4.1900000000000004</v>
      </c>
      <c r="Y25" s="8">
        <v>3.52</v>
      </c>
      <c r="Z25" s="8">
        <v>9.81</v>
      </c>
      <c r="AA25" s="8">
        <v>3.25</v>
      </c>
      <c r="AB25" s="8">
        <v>5.07</v>
      </c>
      <c r="AC25" s="8">
        <v>-3.16</v>
      </c>
      <c r="AD25" s="8">
        <v>-1.48</v>
      </c>
      <c r="AE25" s="8">
        <v>4.01</v>
      </c>
      <c r="AF25" s="8">
        <v>1.84</v>
      </c>
      <c r="AG25" s="8">
        <v>3.41</v>
      </c>
      <c r="AH25" s="8">
        <v>7.98</v>
      </c>
      <c r="AI25" s="8">
        <v>2.39</v>
      </c>
      <c r="AJ25" s="8">
        <v>4.0199999999999996</v>
      </c>
      <c r="AK25" s="8">
        <v>2.4500000000000002</v>
      </c>
      <c r="AL25" s="8">
        <v>7.06</v>
      </c>
      <c r="AM25" s="8">
        <v>6.74</v>
      </c>
      <c r="AN25" s="8">
        <v>7.2</v>
      </c>
      <c r="AO25" s="8">
        <v>10.35</v>
      </c>
      <c r="AP25" s="8">
        <v>4.2</v>
      </c>
      <c r="AQ25" s="8">
        <v>6.34</v>
      </c>
      <c r="AR25" s="8">
        <v>5.12</v>
      </c>
      <c r="AS25" s="8">
        <v>0.78</v>
      </c>
      <c r="AT25" s="8">
        <v>10.210000000000001</v>
      </c>
      <c r="AU25" s="8">
        <v>3.15</v>
      </c>
      <c r="AV25" s="8">
        <v>6.08</v>
      </c>
      <c r="AW25" s="8">
        <v>8.92</v>
      </c>
      <c r="AX25" s="8">
        <v>4.6500000000000004</v>
      </c>
      <c r="AY25" s="8">
        <v>15.15</v>
      </c>
      <c r="AZ25" s="8">
        <v>5.91</v>
      </c>
      <c r="BA25" s="8">
        <v>6.43</v>
      </c>
      <c r="BB25" s="8">
        <v>-2.57</v>
      </c>
      <c r="BC25" s="8">
        <v>7.8</v>
      </c>
      <c r="BD25" s="8">
        <v>5.22</v>
      </c>
      <c r="BE25" s="8">
        <v>9.89</v>
      </c>
      <c r="BF25" s="8">
        <v>5.69</v>
      </c>
      <c r="BG25" s="8">
        <v>7.02</v>
      </c>
      <c r="BH25" s="8">
        <v>5.91</v>
      </c>
      <c r="BI25" s="8">
        <v>-1.01</v>
      </c>
    </row>
    <row r="26" spans="1:61" x14ac:dyDescent="0.25">
      <c r="A26" s="3"/>
      <c r="B26" s="8">
        <v>22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spans="1:61" x14ac:dyDescent="0.25">
      <c r="A27" s="3"/>
      <c r="B27" s="8">
        <v>23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spans="1:61" x14ac:dyDescent="0.25">
      <c r="A28" s="3"/>
      <c r="B28" s="8">
        <v>24</v>
      </c>
      <c r="C28" s="8">
        <v>10.16</v>
      </c>
      <c r="D28" s="8">
        <v>9.3699999999999992</v>
      </c>
      <c r="E28" s="8">
        <v>12.61</v>
      </c>
      <c r="F28" s="8">
        <v>8.35</v>
      </c>
      <c r="G28" s="8">
        <v>13.98</v>
      </c>
      <c r="H28" s="8"/>
      <c r="I28" s="8"/>
      <c r="J28" s="8"/>
      <c r="K28" s="8"/>
      <c r="L28" s="8"/>
      <c r="M28" s="8">
        <v>8.65</v>
      </c>
      <c r="N28" s="8">
        <v>-2.39</v>
      </c>
      <c r="O28" s="8">
        <v>5.04</v>
      </c>
      <c r="P28" s="8">
        <v>4.34</v>
      </c>
      <c r="Q28" s="8">
        <v>0.66</v>
      </c>
      <c r="R28" s="8">
        <v>8.4700000000000006</v>
      </c>
      <c r="S28" s="8">
        <v>1.29</v>
      </c>
      <c r="T28" s="8">
        <v>6.47</v>
      </c>
      <c r="U28" s="8">
        <v>5.74</v>
      </c>
      <c r="V28" s="8">
        <v>7.6</v>
      </c>
      <c r="W28" s="8">
        <v>-10.34</v>
      </c>
      <c r="X28" s="8">
        <v>8.32</v>
      </c>
      <c r="Y28" s="8">
        <v>4.4800000000000004</v>
      </c>
      <c r="Z28" s="8">
        <v>11.53</v>
      </c>
      <c r="AA28" s="8">
        <v>5.4</v>
      </c>
      <c r="AB28" s="8">
        <v>2.71</v>
      </c>
      <c r="AC28" s="8">
        <v>-1.07</v>
      </c>
      <c r="AD28" s="8">
        <v>1.2</v>
      </c>
      <c r="AE28" s="8">
        <v>6.18</v>
      </c>
      <c r="AF28" s="8">
        <v>2.94</v>
      </c>
      <c r="AG28" s="8">
        <v>4.18</v>
      </c>
      <c r="AH28" s="8">
        <v>8.86</v>
      </c>
      <c r="AI28" s="8">
        <v>3.09</v>
      </c>
      <c r="AJ28" s="8">
        <v>-1.29</v>
      </c>
      <c r="AK28" s="8">
        <v>2.02</v>
      </c>
      <c r="AL28" s="8">
        <v>8.06</v>
      </c>
      <c r="AM28" s="8">
        <v>7.08</v>
      </c>
      <c r="AN28" s="8">
        <v>7.11</v>
      </c>
      <c r="AO28" s="8">
        <v>8.9600000000000009</v>
      </c>
      <c r="AP28" s="8">
        <v>3.14</v>
      </c>
      <c r="AQ28" s="8">
        <v>7.77</v>
      </c>
      <c r="AR28" s="8">
        <v>7.97</v>
      </c>
      <c r="AS28" s="8">
        <v>1.1100000000000001</v>
      </c>
      <c r="AT28" s="8">
        <v>9.23</v>
      </c>
      <c r="AU28" s="8">
        <v>-0.31</v>
      </c>
      <c r="AV28" s="8">
        <v>6.94</v>
      </c>
      <c r="AW28" s="8">
        <v>10.25</v>
      </c>
      <c r="AX28" s="8">
        <v>4.3099999999999996</v>
      </c>
      <c r="AY28" s="8">
        <v>14.08</v>
      </c>
      <c r="AZ28" s="8">
        <v>4.25</v>
      </c>
      <c r="BA28" s="8">
        <v>8.25</v>
      </c>
      <c r="BB28" s="8">
        <v>-0.64</v>
      </c>
      <c r="BC28" s="8">
        <v>6.01</v>
      </c>
      <c r="BD28" s="8">
        <v>3.5</v>
      </c>
      <c r="BE28" s="8">
        <v>8.93</v>
      </c>
      <c r="BF28" s="8">
        <v>7.36</v>
      </c>
      <c r="BG28" s="8">
        <v>8.01</v>
      </c>
      <c r="BH28" s="8">
        <v>3.62</v>
      </c>
      <c r="BI28" s="8">
        <v>2.35</v>
      </c>
    </row>
    <row r="29" spans="1:61" x14ac:dyDescent="0.25">
      <c r="A29" s="3"/>
      <c r="B29" s="8">
        <v>25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spans="1:61" x14ac:dyDescent="0.25">
      <c r="A30" s="3"/>
      <c r="B30" s="8">
        <v>26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spans="1:61" x14ac:dyDescent="0.25">
      <c r="A31" s="3"/>
      <c r="B31" s="8">
        <v>27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spans="1:61" x14ac:dyDescent="0.25">
      <c r="A32" s="3"/>
      <c r="B32" s="8">
        <v>28</v>
      </c>
      <c r="C32" s="8">
        <v>10.210000000000001</v>
      </c>
      <c r="D32" s="8">
        <v>13.14</v>
      </c>
      <c r="E32" s="8">
        <v>13.57</v>
      </c>
      <c r="F32" s="8">
        <v>9.2200000000000006</v>
      </c>
      <c r="G32" s="8">
        <v>14.99</v>
      </c>
      <c r="H32" s="8"/>
      <c r="I32" s="8"/>
      <c r="J32" s="8"/>
      <c r="K32" s="8"/>
      <c r="L32" s="8"/>
      <c r="M32" s="8">
        <v>9.56</v>
      </c>
      <c r="N32" s="8">
        <v>-4.5999999999999996</v>
      </c>
      <c r="O32" s="8">
        <v>-3.52</v>
      </c>
      <c r="P32" s="8">
        <v>12.06</v>
      </c>
      <c r="Q32" s="8">
        <v>-1.1000000000000001</v>
      </c>
      <c r="R32" s="8">
        <v>-0.39</v>
      </c>
      <c r="S32" s="8">
        <v>0.16</v>
      </c>
      <c r="T32" s="8">
        <v>2.0299999999999998</v>
      </c>
      <c r="U32" s="8">
        <v>7.98</v>
      </c>
      <c r="V32" s="8">
        <v>9.57</v>
      </c>
      <c r="W32" s="8">
        <v>-14.44</v>
      </c>
      <c r="X32" s="8">
        <v>-4.8099999999999996</v>
      </c>
      <c r="Y32" s="8">
        <v>6.44</v>
      </c>
      <c r="Z32" s="8">
        <v>6.83</v>
      </c>
      <c r="AA32" s="8">
        <v>5.52</v>
      </c>
      <c r="AB32" s="8">
        <v>-7.72</v>
      </c>
      <c r="AC32" s="8">
        <v>1.68</v>
      </c>
      <c r="AD32" s="8">
        <v>2.74</v>
      </c>
      <c r="AE32" s="8">
        <v>9.11</v>
      </c>
      <c r="AF32" s="8">
        <v>5.58</v>
      </c>
      <c r="AG32" s="8">
        <v>6.35</v>
      </c>
      <c r="AH32" s="8">
        <v>10.53</v>
      </c>
      <c r="AI32" s="8">
        <v>5.43</v>
      </c>
      <c r="AJ32" s="8">
        <v>-5.25</v>
      </c>
      <c r="AK32" s="8">
        <v>6.16</v>
      </c>
      <c r="AL32" s="8">
        <v>10.01</v>
      </c>
      <c r="AM32" s="8">
        <v>-0.17</v>
      </c>
      <c r="AN32" s="8">
        <v>-4.47</v>
      </c>
      <c r="AO32" s="8">
        <v>9.98</v>
      </c>
      <c r="AP32" s="8">
        <v>2.2999999999999998</v>
      </c>
      <c r="AQ32" s="8">
        <v>10.08</v>
      </c>
      <c r="AR32" s="8">
        <v>9.2200000000000006</v>
      </c>
      <c r="AS32" s="8">
        <v>-2</v>
      </c>
      <c r="AT32" s="8">
        <v>4.1500000000000004</v>
      </c>
      <c r="AU32" s="8">
        <v>-0.15</v>
      </c>
      <c r="AV32" s="8">
        <v>6.19</v>
      </c>
      <c r="AW32" s="8">
        <v>8.26</v>
      </c>
      <c r="AX32" s="8">
        <v>5.38</v>
      </c>
      <c r="AY32" s="8">
        <v>14.67</v>
      </c>
      <c r="AZ32" s="8">
        <v>5.81</v>
      </c>
      <c r="BA32" s="8">
        <v>12.05</v>
      </c>
      <c r="BB32" s="8">
        <v>1.78</v>
      </c>
      <c r="BC32" s="8">
        <v>6.41</v>
      </c>
      <c r="BD32" s="8">
        <v>6.78</v>
      </c>
      <c r="BE32" s="8">
        <v>10.06</v>
      </c>
      <c r="BF32" s="8">
        <v>8.92</v>
      </c>
      <c r="BG32" s="8">
        <v>12.32</v>
      </c>
      <c r="BH32" s="8">
        <v>3.62</v>
      </c>
      <c r="BI32" s="8">
        <v>5.27</v>
      </c>
    </row>
    <row r="33" spans="1:61" x14ac:dyDescent="0.25">
      <c r="A33" s="3"/>
      <c r="B33" s="8">
        <v>29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spans="1:61" x14ac:dyDescent="0.25">
      <c r="A34" s="3"/>
      <c r="B34" s="8">
        <v>30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spans="1:61" x14ac:dyDescent="0.25">
      <c r="A35" s="3"/>
      <c r="B35" s="8">
        <v>31</v>
      </c>
      <c r="C35" s="8">
        <v>11.71</v>
      </c>
      <c r="D35" s="8">
        <v>9.32</v>
      </c>
      <c r="E35" s="8">
        <v>11.9</v>
      </c>
      <c r="F35" s="8">
        <v>8.89</v>
      </c>
      <c r="G35" s="8">
        <v>16.350000000000001</v>
      </c>
      <c r="H35" s="8"/>
      <c r="I35" s="8"/>
      <c r="J35" s="8"/>
      <c r="K35" s="8"/>
      <c r="L35" s="8"/>
      <c r="M35" s="8">
        <v>4.3499999999999996</v>
      </c>
      <c r="N35" s="8">
        <v>-7.63</v>
      </c>
      <c r="O35" s="8">
        <v>-5.54</v>
      </c>
      <c r="P35" s="8">
        <v>11.16</v>
      </c>
      <c r="Q35" s="8">
        <v>-5.7</v>
      </c>
      <c r="R35" s="8">
        <v>-3.99</v>
      </c>
      <c r="S35" s="8">
        <v>-0.81</v>
      </c>
      <c r="T35" s="8">
        <v>-3.44</v>
      </c>
      <c r="U35" s="8">
        <v>7.11</v>
      </c>
      <c r="V35" s="8">
        <v>7.9</v>
      </c>
      <c r="W35" s="8">
        <v>-27.48</v>
      </c>
      <c r="X35" s="8">
        <v>-15.17</v>
      </c>
      <c r="Y35" s="8">
        <v>2.67</v>
      </c>
      <c r="Z35" s="8">
        <v>-1.72</v>
      </c>
      <c r="AA35" s="8">
        <v>6.91</v>
      </c>
      <c r="AB35" s="8">
        <v>-4.08</v>
      </c>
      <c r="AC35" s="8">
        <v>0.77</v>
      </c>
      <c r="AD35" s="8">
        <v>-4.2699999999999996</v>
      </c>
      <c r="AE35" s="8">
        <v>6.09</v>
      </c>
      <c r="AF35" s="8">
        <v>2.2999999999999998</v>
      </c>
      <c r="AG35" s="8">
        <v>5.68</v>
      </c>
      <c r="AH35" s="8">
        <v>9.94</v>
      </c>
      <c r="AI35" s="8">
        <v>-2.23</v>
      </c>
      <c r="AJ35" s="8">
        <v>9.56</v>
      </c>
      <c r="AK35" s="8">
        <v>-4.3099999999999996</v>
      </c>
      <c r="AL35" s="8">
        <v>8.11</v>
      </c>
      <c r="AM35" s="8">
        <v>-4.59</v>
      </c>
      <c r="AN35" s="8">
        <v>-2.16</v>
      </c>
      <c r="AO35" s="8">
        <v>8.32</v>
      </c>
      <c r="AP35" s="8">
        <v>1.23</v>
      </c>
      <c r="AQ35" s="8">
        <v>6.8</v>
      </c>
      <c r="AR35" s="8">
        <v>7.63</v>
      </c>
      <c r="AS35" s="8">
        <v>-3.78</v>
      </c>
      <c r="AT35" s="8">
        <v>0.75</v>
      </c>
      <c r="AU35" s="8">
        <v>-1.58</v>
      </c>
      <c r="AV35" s="8">
        <v>0.27</v>
      </c>
      <c r="AW35" s="8">
        <v>0.15</v>
      </c>
      <c r="AX35" s="8">
        <v>1.23</v>
      </c>
      <c r="AY35" s="8">
        <v>7.92</v>
      </c>
      <c r="AZ35" s="8">
        <v>-1.82</v>
      </c>
      <c r="BA35" s="8">
        <v>9.6199999999999992</v>
      </c>
      <c r="BB35" s="8">
        <v>0.74</v>
      </c>
      <c r="BC35" s="8">
        <v>8.99</v>
      </c>
      <c r="BD35" s="8">
        <v>4.63</v>
      </c>
      <c r="BE35" s="8">
        <v>10.17</v>
      </c>
      <c r="BF35" s="8">
        <v>8.9700000000000006</v>
      </c>
      <c r="BG35" s="8">
        <v>11.75</v>
      </c>
      <c r="BH35" s="8">
        <v>-0.98</v>
      </c>
      <c r="BI35" s="8">
        <v>0.34</v>
      </c>
    </row>
    <row r="36" spans="1:61" x14ac:dyDescent="0.25">
      <c r="A36" s="3"/>
      <c r="B36" s="8">
        <v>32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spans="1:61" x14ac:dyDescent="0.25">
      <c r="A37" s="3"/>
      <c r="B37" s="8">
        <v>33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spans="1:61" x14ac:dyDescent="0.25">
      <c r="A38" s="3"/>
      <c r="B38" s="8">
        <v>34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spans="1:61" x14ac:dyDescent="0.25">
      <c r="A39" s="3"/>
      <c r="B39" s="8">
        <v>35</v>
      </c>
      <c r="C39" s="8">
        <v>10.45</v>
      </c>
      <c r="D39" s="8">
        <v>9.66</v>
      </c>
      <c r="E39" s="8">
        <v>13.43</v>
      </c>
      <c r="F39" s="8">
        <v>10.199999999999999</v>
      </c>
      <c r="G39" s="8">
        <v>15.7</v>
      </c>
      <c r="H39" s="8"/>
      <c r="I39" s="8"/>
      <c r="J39" s="8"/>
      <c r="K39" s="8"/>
      <c r="L39" s="8"/>
      <c r="M39" s="8">
        <v>-2.42</v>
      </c>
      <c r="N39" s="8">
        <v>-8.2200000000000006</v>
      </c>
      <c r="O39" s="8">
        <v>-13.7</v>
      </c>
      <c r="P39" s="8">
        <v>9.6300000000000008</v>
      </c>
      <c r="Q39" s="8">
        <v>-10.36</v>
      </c>
      <c r="R39" s="8">
        <v>-10.8</v>
      </c>
      <c r="S39" s="8">
        <v>-5.61</v>
      </c>
      <c r="T39" s="8">
        <v>-6.41</v>
      </c>
      <c r="U39" s="8">
        <v>0.24</v>
      </c>
      <c r="V39" s="8">
        <v>1.32</v>
      </c>
      <c r="W39" s="8">
        <v>-18</v>
      </c>
      <c r="X39" s="8">
        <v>-6.96</v>
      </c>
      <c r="Y39" s="8">
        <v>-3.57</v>
      </c>
      <c r="Z39" s="8">
        <v>5.1100000000000003</v>
      </c>
      <c r="AA39" s="8">
        <v>4.76</v>
      </c>
      <c r="AB39" s="8">
        <v>-8.26</v>
      </c>
      <c r="AC39" s="8">
        <v>-9.49</v>
      </c>
      <c r="AD39" s="8">
        <v>-11.33</v>
      </c>
      <c r="AE39" s="8">
        <v>1.32</v>
      </c>
      <c r="AF39" s="8">
        <v>4.49</v>
      </c>
      <c r="AG39" s="8">
        <v>3.36</v>
      </c>
      <c r="AH39" s="8">
        <v>9.35</v>
      </c>
      <c r="AI39" s="8">
        <v>1.81</v>
      </c>
      <c r="AJ39" s="8">
        <v>0.06</v>
      </c>
      <c r="AK39" s="8">
        <v>0.11</v>
      </c>
      <c r="AL39" s="8">
        <v>5.53</v>
      </c>
      <c r="AM39" s="8">
        <v>4.3600000000000003</v>
      </c>
      <c r="AN39" s="8">
        <v>0.66</v>
      </c>
      <c r="AO39" s="8">
        <v>5.98</v>
      </c>
      <c r="AP39" s="8">
        <v>2.13</v>
      </c>
      <c r="AQ39" s="8">
        <v>4.8099999999999996</v>
      </c>
      <c r="AR39" s="8">
        <v>3.64</v>
      </c>
      <c r="AS39" s="8">
        <v>-0.83</v>
      </c>
      <c r="AT39" s="8">
        <v>5.54</v>
      </c>
      <c r="AU39" s="8">
        <v>-2.85</v>
      </c>
      <c r="AV39" s="8">
        <v>3.07</v>
      </c>
      <c r="AW39" s="8">
        <v>4.33</v>
      </c>
      <c r="AX39" s="8">
        <v>-0.9</v>
      </c>
      <c r="AY39" s="8">
        <v>8.3000000000000007</v>
      </c>
      <c r="AZ39" s="8">
        <v>-0.73</v>
      </c>
      <c r="BA39" s="8">
        <v>8.51</v>
      </c>
      <c r="BB39" s="8">
        <v>-0.05</v>
      </c>
      <c r="BC39" s="8">
        <v>6.76</v>
      </c>
      <c r="BD39" s="8">
        <v>3.5</v>
      </c>
      <c r="BE39" s="8">
        <v>9.32</v>
      </c>
      <c r="BF39" s="8">
        <v>7.41</v>
      </c>
      <c r="BG39" s="8">
        <v>10.76</v>
      </c>
      <c r="BH39" s="8">
        <v>4.3600000000000003</v>
      </c>
      <c r="BI39" s="8">
        <v>3.87</v>
      </c>
    </row>
    <row r="40" spans="1:61" x14ac:dyDescent="0.25">
      <c r="A40" s="3"/>
      <c r="B40" s="8">
        <v>36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spans="1:61" x14ac:dyDescent="0.25">
      <c r="A41" s="3"/>
      <c r="B41" s="8">
        <v>37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spans="1:61" x14ac:dyDescent="0.25">
      <c r="A42" s="3"/>
      <c r="B42" s="8">
        <v>38</v>
      </c>
      <c r="C42" s="8">
        <v>11.95</v>
      </c>
      <c r="D42" s="8">
        <v>14.18</v>
      </c>
      <c r="E42" s="8">
        <v>17.34</v>
      </c>
      <c r="F42" s="8">
        <v>11.98</v>
      </c>
      <c r="G42" s="8">
        <v>18.600000000000001</v>
      </c>
      <c r="H42" s="8"/>
      <c r="I42" s="8"/>
      <c r="J42" s="8"/>
      <c r="K42" s="8"/>
      <c r="L42" s="8"/>
      <c r="M42" s="8">
        <v>-4.84</v>
      </c>
      <c r="N42" s="8">
        <v>-11.95</v>
      </c>
      <c r="O42" s="8">
        <v>-8.31</v>
      </c>
      <c r="P42" s="8">
        <v>8.7799999999999994</v>
      </c>
      <c r="Q42" s="8">
        <v>-8.5500000000000007</v>
      </c>
      <c r="R42" s="8">
        <v>-13.23</v>
      </c>
      <c r="S42" s="8">
        <v>-9.39</v>
      </c>
      <c r="T42" s="8">
        <v>-3.6</v>
      </c>
      <c r="U42" s="8">
        <v>-8.4700000000000006</v>
      </c>
      <c r="V42" s="8">
        <v>-2.33</v>
      </c>
      <c r="W42" s="8">
        <v>-4.26</v>
      </c>
      <c r="X42" s="8">
        <v>-4.7</v>
      </c>
      <c r="Y42" s="8">
        <v>-6.09</v>
      </c>
      <c r="Z42" s="8">
        <v>1.83</v>
      </c>
      <c r="AA42" s="8">
        <v>3.89</v>
      </c>
      <c r="AB42" s="8">
        <v>-12.25</v>
      </c>
      <c r="AC42" s="8">
        <v>-9.39</v>
      </c>
      <c r="AD42" s="8">
        <v>-11.06</v>
      </c>
      <c r="AE42" s="8">
        <v>-0.28000000000000003</v>
      </c>
      <c r="AF42" s="8">
        <v>5.3</v>
      </c>
      <c r="AG42" s="8">
        <v>0.26</v>
      </c>
      <c r="AH42" s="8">
        <v>10.48</v>
      </c>
      <c r="AI42" s="8">
        <v>1.6</v>
      </c>
      <c r="AJ42" s="8">
        <v>1.29</v>
      </c>
      <c r="AK42" s="8">
        <v>-0.05</v>
      </c>
      <c r="AL42" s="8">
        <v>2.0499999999999998</v>
      </c>
      <c r="AM42" s="8">
        <v>6.04</v>
      </c>
      <c r="AN42" s="8">
        <v>0.38</v>
      </c>
      <c r="AO42" s="8">
        <v>3.31</v>
      </c>
      <c r="AP42" s="8">
        <v>4.6500000000000004</v>
      </c>
      <c r="AQ42" s="8">
        <v>2.36</v>
      </c>
      <c r="AR42" s="8">
        <v>5.98</v>
      </c>
      <c r="AS42" s="8">
        <v>0.72</v>
      </c>
      <c r="AT42" s="8">
        <v>6.17</v>
      </c>
      <c r="AU42" s="8">
        <v>-7.93</v>
      </c>
      <c r="AV42" s="8">
        <v>-9.31</v>
      </c>
      <c r="AW42" s="8">
        <v>-0.76</v>
      </c>
      <c r="AX42" s="8">
        <v>-9.6300000000000008</v>
      </c>
      <c r="AY42" s="8">
        <v>-5.03</v>
      </c>
      <c r="AZ42" s="8">
        <v>-0.05</v>
      </c>
      <c r="BA42" s="8">
        <v>8.66</v>
      </c>
      <c r="BB42" s="8">
        <v>0.15</v>
      </c>
      <c r="BC42" s="8">
        <v>8.59</v>
      </c>
      <c r="BD42" s="8">
        <v>5.97</v>
      </c>
      <c r="BE42" s="8">
        <v>8.59</v>
      </c>
      <c r="BF42" s="8">
        <v>10.09</v>
      </c>
      <c r="BG42" s="8">
        <v>8.3699999999999992</v>
      </c>
      <c r="BH42" s="8">
        <v>4.59</v>
      </c>
      <c r="BI42" s="8">
        <v>-1.51</v>
      </c>
    </row>
    <row r="43" spans="1:61" x14ac:dyDescent="0.25">
      <c r="A43" s="3"/>
      <c r="B43" s="8">
        <v>39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spans="1:61" x14ac:dyDescent="0.25">
      <c r="A44" s="3"/>
      <c r="B44" s="8">
        <v>40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spans="1:61" x14ac:dyDescent="0.25">
      <c r="A45" s="3"/>
      <c r="B45" s="8">
        <v>41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spans="1:61" x14ac:dyDescent="0.25">
      <c r="A46" s="3"/>
      <c r="B46" s="8">
        <v>42</v>
      </c>
      <c r="C46" s="8">
        <v>11.03</v>
      </c>
      <c r="D46" s="8">
        <v>20.78</v>
      </c>
      <c r="E46" s="8">
        <v>15.91</v>
      </c>
      <c r="F46" s="8">
        <v>14.59</v>
      </c>
      <c r="G46" s="8">
        <v>20.14</v>
      </c>
      <c r="H46" s="8"/>
      <c r="I46" s="8"/>
      <c r="J46" s="8"/>
      <c r="K46" s="8"/>
      <c r="L46" s="8"/>
      <c r="M46" s="8">
        <v>-7.63</v>
      </c>
      <c r="N46" s="8">
        <v>-15.38</v>
      </c>
      <c r="O46" s="8">
        <v>8.66</v>
      </c>
      <c r="P46" s="8">
        <v>4.18</v>
      </c>
      <c r="Q46" s="8">
        <v>-7.29</v>
      </c>
      <c r="R46" s="8">
        <v>-17.88</v>
      </c>
      <c r="S46" s="8">
        <v>-18.55</v>
      </c>
      <c r="T46" s="8">
        <v>-5.63</v>
      </c>
      <c r="U46" s="8">
        <v>-17.38</v>
      </c>
      <c r="V46" s="8">
        <v>-4.46</v>
      </c>
      <c r="W46" s="8">
        <v>-1.56</v>
      </c>
      <c r="X46" s="8">
        <v>-4.0199999999999996</v>
      </c>
      <c r="Y46" s="8">
        <v>-5.94</v>
      </c>
      <c r="Z46" s="8">
        <v>3.34</v>
      </c>
      <c r="AA46" s="8">
        <v>3.72</v>
      </c>
      <c r="AB46" s="8">
        <v>-16.28</v>
      </c>
      <c r="AC46" s="8">
        <v>-10.57</v>
      </c>
      <c r="AD46" s="8">
        <v>-14.83</v>
      </c>
      <c r="AE46" s="8">
        <v>-11.56</v>
      </c>
      <c r="AF46" s="8">
        <v>6.74</v>
      </c>
      <c r="AG46" s="8">
        <v>0.52</v>
      </c>
      <c r="AH46" s="8">
        <v>13.32</v>
      </c>
      <c r="AI46" s="8">
        <v>4.04</v>
      </c>
      <c r="AJ46" s="8">
        <v>-8.44</v>
      </c>
      <c r="AK46" s="8">
        <v>-4.3099999999999996</v>
      </c>
      <c r="AL46" s="8">
        <v>3.84</v>
      </c>
      <c r="AM46" s="8">
        <v>2.0299999999999998</v>
      </c>
      <c r="AN46" s="8">
        <v>4.5599999999999996</v>
      </c>
      <c r="AO46" s="8">
        <v>1.33</v>
      </c>
      <c r="AP46" s="8">
        <v>5.21</v>
      </c>
      <c r="AQ46" s="8">
        <v>-3.98</v>
      </c>
      <c r="AR46" s="8">
        <v>5.18</v>
      </c>
      <c r="AS46" s="8">
        <v>-2.73</v>
      </c>
      <c r="AT46" s="8">
        <v>3.92</v>
      </c>
      <c r="AU46" s="8">
        <v>-13.94</v>
      </c>
      <c r="AV46" s="8">
        <v>-1.08</v>
      </c>
      <c r="AW46" s="8">
        <v>5.56</v>
      </c>
      <c r="AX46" s="8">
        <v>16.29</v>
      </c>
      <c r="AY46" s="8">
        <v>8.19</v>
      </c>
      <c r="AZ46" s="8">
        <v>-19.399999999999999</v>
      </c>
      <c r="BA46" s="8">
        <v>8.0500000000000007</v>
      </c>
      <c r="BB46" s="8">
        <v>-9.23</v>
      </c>
      <c r="BC46" s="8">
        <v>1.84</v>
      </c>
      <c r="BD46" s="8">
        <v>6.24</v>
      </c>
      <c r="BE46" s="8">
        <v>8.02</v>
      </c>
      <c r="BF46" s="8">
        <v>2.06</v>
      </c>
      <c r="BG46" s="8">
        <v>4.99</v>
      </c>
      <c r="BH46" s="8">
        <v>1.44</v>
      </c>
      <c r="BI46" s="8">
        <v>-16.420000000000002</v>
      </c>
    </row>
    <row r="47" spans="1:61" x14ac:dyDescent="0.25">
      <c r="A47" s="3"/>
      <c r="B47" s="8">
        <v>43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</row>
    <row r="48" spans="1:61" x14ac:dyDescent="0.25">
      <c r="A48" s="3"/>
      <c r="B48" s="8">
        <v>44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</row>
    <row r="49" spans="1:61" x14ac:dyDescent="0.25">
      <c r="A49" s="3"/>
      <c r="B49" s="8">
        <v>45</v>
      </c>
      <c r="C49" s="8">
        <v>14.6</v>
      </c>
      <c r="D49" s="8">
        <v>12.15</v>
      </c>
      <c r="E49" s="8">
        <v>12.8</v>
      </c>
      <c r="F49" s="8">
        <v>12.69</v>
      </c>
      <c r="G49" s="8">
        <v>21.92</v>
      </c>
      <c r="H49" s="8"/>
      <c r="I49" s="8"/>
      <c r="J49" s="8"/>
      <c r="K49" s="8"/>
      <c r="L49" s="8"/>
      <c r="M49" s="8">
        <v>-11.18</v>
      </c>
      <c r="N49" s="8">
        <v>-16.670000000000002</v>
      </c>
      <c r="O49" s="8">
        <v>-1.36</v>
      </c>
      <c r="P49" s="8">
        <v>0.05</v>
      </c>
      <c r="Q49" s="8">
        <v>-8.5500000000000007</v>
      </c>
      <c r="R49" s="8">
        <v>-14.84</v>
      </c>
      <c r="S49" s="8">
        <v>-16.239999999999998</v>
      </c>
      <c r="T49" s="8">
        <v>-9.23</v>
      </c>
      <c r="U49" s="8">
        <v>-19.62</v>
      </c>
      <c r="V49" s="8">
        <v>-6.33</v>
      </c>
      <c r="W49" s="8">
        <v>-1.19</v>
      </c>
      <c r="X49" s="8">
        <v>-10.58</v>
      </c>
      <c r="Y49" s="8">
        <v>-7.85</v>
      </c>
      <c r="Z49" s="8">
        <v>5.01</v>
      </c>
      <c r="AA49" s="8">
        <v>-1.8</v>
      </c>
      <c r="AB49" s="8">
        <v>-17.309999999999999</v>
      </c>
      <c r="AC49" s="8">
        <v>-10.57</v>
      </c>
      <c r="AD49" s="8">
        <v>-16.579999999999998</v>
      </c>
      <c r="AE49" s="8">
        <v>-12.03</v>
      </c>
      <c r="AF49" s="8">
        <v>6.79</v>
      </c>
      <c r="AG49" s="8">
        <v>0.21</v>
      </c>
      <c r="AH49" s="8">
        <v>6.12</v>
      </c>
      <c r="AI49" s="8">
        <v>-4.41</v>
      </c>
      <c r="AJ49" s="8">
        <v>-2.46</v>
      </c>
      <c r="AK49" s="8">
        <v>-17.28</v>
      </c>
      <c r="AL49" s="8">
        <v>1.42</v>
      </c>
      <c r="AM49" s="8">
        <v>-9.2899999999999991</v>
      </c>
      <c r="AN49" s="8">
        <v>3.58</v>
      </c>
      <c r="AO49" s="8">
        <v>0.85</v>
      </c>
      <c r="AP49" s="8">
        <v>2.52</v>
      </c>
      <c r="AQ49" s="8">
        <v>-7.54</v>
      </c>
      <c r="AR49" s="8">
        <v>5.63</v>
      </c>
      <c r="AS49" s="8">
        <v>-12.91</v>
      </c>
      <c r="AT49" s="8">
        <v>-6.06</v>
      </c>
      <c r="AU49" s="8">
        <v>-19.07</v>
      </c>
      <c r="AV49" s="8">
        <v>3.34</v>
      </c>
      <c r="AW49" s="8">
        <v>-2.8</v>
      </c>
      <c r="AX49" s="8">
        <v>21.05</v>
      </c>
      <c r="AY49" s="8">
        <v>10.119999999999999</v>
      </c>
      <c r="AZ49" s="8">
        <v>-19.29</v>
      </c>
      <c r="BA49" s="8">
        <v>7.09</v>
      </c>
      <c r="BB49" s="8">
        <v>-10.27</v>
      </c>
      <c r="BC49" s="8">
        <v>-9.0399999999999991</v>
      </c>
      <c r="BD49" s="8">
        <v>6.08</v>
      </c>
      <c r="BE49" s="8">
        <v>0.23</v>
      </c>
      <c r="BF49" s="8">
        <v>-1.84</v>
      </c>
      <c r="BG49" s="8">
        <v>-5.15</v>
      </c>
      <c r="BH49" s="8">
        <v>-9.82</v>
      </c>
      <c r="BI49" s="8">
        <v>-10.59</v>
      </c>
    </row>
    <row r="50" spans="1:61" x14ac:dyDescent="0.25">
      <c r="A50" s="3"/>
      <c r="B50" s="8">
        <v>46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</row>
    <row r="51" spans="1:61" x14ac:dyDescent="0.25">
      <c r="A51" s="3"/>
      <c r="B51" s="8">
        <v>47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</row>
    <row r="52" spans="1:61" x14ac:dyDescent="0.25">
      <c r="A52" s="3"/>
      <c r="B52" s="8">
        <v>48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</row>
    <row r="53" spans="1:61" x14ac:dyDescent="0.25">
      <c r="A53" s="3"/>
      <c r="B53" s="8">
        <v>49</v>
      </c>
      <c r="C53" s="8">
        <v>16.18</v>
      </c>
      <c r="D53" s="8">
        <v>13.31</v>
      </c>
      <c r="E53" s="8">
        <v>15</v>
      </c>
      <c r="F53" s="8">
        <v>13.18</v>
      </c>
      <c r="G53" s="8">
        <v>19.43</v>
      </c>
      <c r="H53" s="8"/>
      <c r="I53" s="8"/>
      <c r="J53" s="8"/>
      <c r="K53" s="8"/>
      <c r="L53" s="8"/>
      <c r="M53" s="8">
        <v>-12.04</v>
      </c>
      <c r="N53" s="8">
        <v>-17.37</v>
      </c>
      <c r="O53" s="8">
        <v>-10.27</v>
      </c>
      <c r="P53" s="8">
        <v>-5.4</v>
      </c>
      <c r="Q53" s="8">
        <v>-9.27</v>
      </c>
      <c r="R53" s="8">
        <v>-7.14</v>
      </c>
      <c r="S53" s="8">
        <v>-7.17</v>
      </c>
      <c r="T53" s="8">
        <v>-5.0599999999999996</v>
      </c>
      <c r="U53" s="8">
        <v>-18.89</v>
      </c>
      <c r="V53" s="8">
        <v>-6.18</v>
      </c>
      <c r="W53" s="8">
        <v>-5.17</v>
      </c>
      <c r="X53" s="8">
        <v>-12.22</v>
      </c>
      <c r="Y53" s="8">
        <v>-13.09</v>
      </c>
      <c r="Z53" s="8">
        <v>4.17</v>
      </c>
      <c r="AA53" s="8">
        <v>-6.1</v>
      </c>
      <c r="AB53" s="8">
        <v>-20.36</v>
      </c>
      <c r="AC53" s="8">
        <v>-11.23</v>
      </c>
      <c r="AD53" s="8">
        <v>-20.36</v>
      </c>
      <c r="AE53" s="8">
        <v>-11.56</v>
      </c>
      <c r="AF53" s="8">
        <v>2.19</v>
      </c>
      <c r="AG53" s="8">
        <v>-1.7</v>
      </c>
      <c r="AH53" s="8">
        <v>2.4</v>
      </c>
      <c r="AI53" s="8">
        <v>-6.86</v>
      </c>
      <c r="AJ53" s="8">
        <v>-2.1800000000000002</v>
      </c>
      <c r="AK53" s="8">
        <v>-9.27</v>
      </c>
      <c r="AL53" s="8">
        <v>-3.05</v>
      </c>
      <c r="AM53" s="8">
        <v>-8.19</v>
      </c>
      <c r="AN53" s="8">
        <v>-1.51</v>
      </c>
      <c r="AO53" s="8">
        <v>1.87</v>
      </c>
      <c r="AP53" s="8">
        <v>-6.11</v>
      </c>
      <c r="AQ53" s="8">
        <v>-3.38</v>
      </c>
      <c r="AR53" s="8">
        <v>2.33</v>
      </c>
      <c r="AS53" s="8">
        <v>-14.25</v>
      </c>
      <c r="AT53" s="8">
        <v>-5.65</v>
      </c>
      <c r="AU53" s="8">
        <v>-21.82</v>
      </c>
      <c r="AV53" s="8">
        <v>1.83</v>
      </c>
      <c r="AW53" s="8">
        <v>-7.85</v>
      </c>
      <c r="AX53" s="8">
        <v>26.65</v>
      </c>
      <c r="AY53" s="8">
        <v>11.3</v>
      </c>
      <c r="AZ53" s="8">
        <v>-13.23</v>
      </c>
      <c r="BA53" s="8">
        <v>6.38</v>
      </c>
      <c r="BB53" s="8">
        <v>-5.43</v>
      </c>
      <c r="BC53" s="8">
        <v>-3.48</v>
      </c>
      <c r="BD53" s="8">
        <v>4.1399999999999997</v>
      </c>
      <c r="BE53" s="8">
        <v>-16.05</v>
      </c>
      <c r="BF53" s="8">
        <v>2.62</v>
      </c>
      <c r="BG53" s="8">
        <v>-2.0299999999999998</v>
      </c>
      <c r="BH53" s="8">
        <v>-10.16</v>
      </c>
      <c r="BI53" s="8">
        <v>-13.34</v>
      </c>
    </row>
    <row r="56" spans="1:61" ht="16.5" x14ac:dyDescent="0.25">
      <c r="A56" s="5" t="s">
        <v>63</v>
      </c>
      <c r="B56" s="2" t="s">
        <v>29</v>
      </c>
      <c r="C56" s="2" t="s">
        <v>54</v>
      </c>
      <c r="D56" s="2" t="s">
        <v>55</v>
      </c>
      <c r="E56" s="2" t="s">
        <v>56</v>
      </c>
      <c r="F56" s="2" t="s">
        <v>57</v>
      </c>
      <c r="G56" s="2" t="s">
        <v>58</v>
      </c>
    </row>
    <row r="57" spans="1:61" ht="16.5" x14ac:dyDescent="0.25">
      <c r="A57" t="s">
        <v>60</v>
      </c>
      <c r="B57" s="1">
        <v>10.45</v>
      </c>
      <c r="C57" s="1">
        <v>-2.42</v>
      </c>
      <c r="D57" s="1">
        <v>-18</v>
      </c>
      <c r="E57" s="1">
        <v>3.36</v>
      </c>
      <c r="F57" s="1">
        <v>4.8099999999999996</v>
      </c>
      <c r="G57" s="1">
        <v>-0.73</v>
      </c>
    </row>
    <row r="58" spans="1:61" ht="16.5" x14ac:dyDescent="0.25">
      <c r="B58" s="1">
        <v>9.66</v>
      </c>
      <c r="C58" s="1">
        <v>-8.2200000000000006</v>
      </c>
      <c r="D58" s="1">
        <v>-6.96</v>
      </c>
      <c r="E58" s="1">
        <v>9.35</v>
      </c>
      <c r="F58" s="1">
        <v>3.64</v>
      </c>
      <c r="G58" s="1">
        <v>8.51</v>
      </c>
    </row>
    <row r="59" spans="1:61" ht="16.5" x14ac:dyDescent="0.25">
      <c r="B59" s="1">
        <v>13.43</v>
      </c>
      <c r="C59" s="1">
        <v>-13.7</v>
      </c>
      <c r="D59" s="1">
        <v>-3.57</v>
      </c>
      <c r="E59" s="1">
        <v>1.81</v>
      </c>
      <c r="F59" s="1">
        <v>-0.83</v>
      </c>
      <c r="G59" s="1">
        <v>-0.05</v>
      </c>
    </row>
    <row r="60" spans="1:61" ht="16.5" x14ac:dyDescent="0.25">
      <c r="B60" s="1">
        <v>10.199999999999999</v>
      </c>
      <c r="C60" s="1">
        <v>9.6300000000000008</v>
      </c>
      <c r="D60" s="1">
        <v>5.1100000000000003</v>
      </c>
      <c r="E60" s="1">
        <v>0.06</v>
      </c>
      <c r="F60" s="1">
        <v>5.54</v>
      </c>
      <c r="G60" s="1">
        <v>6.76</v>
      </c>
    </row>
    <row r="61" spans="1:61" ht="16.5" x14ac:dyDescent="0.25">
      <c r="B61" s="1">
        <v>15.7</v>
      </c>
      <c r="C61" s="1">
        <v>-10.36</v>
      </c>
      <c r="D61" s="1">
        <v>4.76</v>
      </c>
      <c r="E61" s="1">
        <v>0.11</v>
      </c>
      <c r="F61" s="1">
        <v>-2.85</v>
      </c>
      <c r="G61" s="1">
        <v>3.5</v>
      </c>
    </row>
    <row r="62" spans="1:61" ht="16.5" x14ac:dyDescent="0.25">
      <c r="B62" s="1"/>
      <c r="C62" s="1">
        <v>-10.8</v>
      </c>
      <c r="D62" s="1">
        <v>-8.26</v>
      </c>
      <c r="E62" s="1">
        <v>5.53</v>
      </c>
      <c r="F62" s="1">
        <v>3.07</v>
      </c>
      <c r="G62" s="1">
        <v>9.32</v>
      </c>
    </row>
    <row r="63" spans="1:61" ht="16.5" x14ac:dyDescent="0.25">
      <c r="B63" s="1"/>
      <c r="C63" s="1">
        <v>-5.61</v>
      </c>
      <c r="D63" s="1">
        <v>-9.49</v>
      </c>
      <c r="E63" s="1">
        <v>4.3600000000000003</v>
      </c>
      <c r="F63" s="1">
        <v>4.33</v>
      </c>
      <c r="G63" s="1">
        <v>7.41</v>
      </c>
    </row>
    <row r="64" spans="1:61" ht="16.5" x14ac:dyDescent="0.25">
      <c r="B64" s="1"/>
      <c r="C64" s="1">
        <v>-6.41</v>
      </c>
      <c r="D64" s="1">
        <v>-11.33</v>
      </c>
      <c r="E64" s="1">
        <v>0.66</v>
      </c>
      <c r="F64" s="6"/>
      <c r="G64" s="1">
        <v>10.76</v>
      </c>
    </row>
    <row r="65" spans="1:7" ht="16.5" x14ac:dyDescent="0.25">
      <c r="B65" s="1"/>
      <c r="C65" s="1">
        <v>0.24</v>
      </c>
      <c r="D65" s="1">
        <v>1.32</v>
      </c>
      <c r="E65" s="1">
        <v>5.98</v>
      </c>
      <c r="F65" s="1">
        <v>-0.9</v>
      </c>
      <c r="G65" s="1">
        <v>4.3600000000000003</v>
      </c>
    </row>
    <row r="66" spans="1:7" ht="16.5" x14ac:dyDescent="0.25">
      <c r="B66" s="1"/>
      <c r="C66" s="1">
        <v>1.32</v>
      </c>
      <c r="D66" s="1">
        <v>4.49</v>
      </c>
      <c r="E66" s="1">
        <v>2.13</v>
      </c>
      <c r="F66" s="1">
        <v>8.3000000000000007</v>
      </c>
      <c r="G66" s="1">
        <v>3.87</v>
      </c>
    </row>
    <row r="68" spans="1:7" ht="16.5" x14ac:dyDescent="0.25">
      <c r="A68" s="5" t="s">
        <v>65</v>
      </c>
      <c r="B68" s="2" t="s">
        <v>29</v>
      </c>
      <c r="C68" s="2" t="s">
        <v>54</v>
      </c>
      <c r="D68" s="2" t="s">
        <v>55</v>
      </c>
      <c r="E68" s="2" t="s">
        <v>56</v>
      </c>
      <c r="F68" s="2" t="s">
        <v>57</v>
      </c>
      <c r="G68" s="2" t="s">
        <v>58</v>
      </c>
    </row>
    <row r="69" spans="1:7" ht="16.5" x14ac:dyDescent="0.25">
      <c r="A69" t="s">
        <v>61</v>
      </c>
      <c r="B69" s="1">
        <v>16.18</v>
      </c>
      <c r="C69" s="1">
        <v>-12.04</v>
      </c>
      <c r="D69" s="1">
        <v>-5.17</v>
      </c>
      <c r="E69" s="1">
        <v>-1.7</v>
      </c>
      <c r="F69" s="1">
        <v>-3.38</v>
      </c>
      <c r="G69" s="1">
        <v>-13.23</v>
      </c>
    </row>
    <row r="70" spans="1:7" ht="16.5" x14ac:dyDescent="0.25">
      <c r="B70" s="1">
        <v>13.31</v>
      </c>
      <c r="C70" s="1">
        <v>-17.37</v>
      </c>
      <c r="D70" s="1">
        <v>-12.22</v>
      </c>
      <c r="E70" s="1">
        <v>2.4</v>
      </c>
      <c r="F70" s="1">
        <v>2.33</v>
      </c>
      <c r="G70" s="1">
        <v>6.38</v>
      </c>
    </row>
    <row r="71" spans="1:7" ht="16.5" x14ac:dyDescent="0.25">
      <c r="B71" s="1">
        <v>15</v>
      </c>
      <c r="C71" s="1">
        <v>-10.27</v>
      </c>
      <c r="D71" s="1">
        <v>-13.09</v>
      </c>
      <c r="E71" s="1">
        <v>-6.86</v>
      </c>
      <c r="F71" s="1">
        <v>-14.25</v>
      </c>
      <c r="G71" s="1">
        <v>-5.43</v>
      </c>
    </row>
    <row r="72" spans="1:7" ht="16.5" x14ac:dyDescent="0.25">
      <c r="B72" s="1">
        <v>13.18</v>
      </c>
      <c r="C72" s="1">
        <v>-5.4</v>
      </c>
      <c r="D72" s="1">
        <v>4.17</v>
      </c>
      <c r="E72" s="1">
        <v>-2.1800000000000002</v>
      </c>
      <c r="F72" s="1">
        <v>-5.65</v>
      </c>
      <c r="G72" s="1">
        <v>-3.48</v>
      </c>
    </row>
    <row r="73" spans="1:7" ht="16.5" x14ac:dyDescent="0.25">
      <c r="B73" s="1">
        <v>19.43</v>
      </c>
      <c r="C73" s="1">
        <v>-9.27</v>
      </c>
      <c r="D73" s="1">
        <v>-6.1</v>
      </c>
      <c r="E73" s="1">
        <v>-9.27</v>
      </c>
      <c r="F73" s="1">
        <v>-21.82</v>
      </c>
      <c r="G73" s="1">
        <v>4.1399999999999997</v>
      </c>
    </row>
    <row r="74" spans="1:7" ht="16.5" x14ac:dyDescent="0.25">
      <c r="B74" s="1"/>
      <c r="C74" s="1">
        <v>-7.14</v>
      </c>
      <c r="D74" s="1">
        <v>-20.36</v>
      </c>
      <c r="E74" s="1">
        <v>-3.05</v>
      </c>
      <c r="F74" s="1">
        <v>1.83</v>
      </c>
      <c r="G74" s="1">
        <v>-16.05</v>
      </c>
    </row>
    <row r="75" spans="1:7" ht="16.5" x14ac:dyDescent="0.25">
      <c r="B75" s="1"/>
      <c r="C75" s="1">
        <v>-7.17</v>
      </c>
      <c r="D75" s="1">
        <v>-11.23</v>
      </c>
      <c r="E75" s="1">
        <v>-8.19</v>
      </c>
      <c r="F75" s="1">
        <v>-7.85</v>
      </c>
      <c r="G75" s="1">
        <v>2.62</v>
      </c>
    </row>
    <row r="76" spans="1:7" ht="16.5" x14ac:dyDescent="0.25">
      <c r="B76" s="1"/>
      <c r="C76" s="1">
        <v>-5.0599999999999996</v>
      </c>
      <c r="D76" s="1">
        <v>-20.36</v>
      </c>
      <c r="E76" s="1">
        <v>-1.51</v>
      </c>
      <c r="F76" s="1"/>
      <c r="G76" s="1">
        <v>-2.0299999999999998</v>
      </c>
    </row>
    <row r="77" spans="1:7" ht="16.5" x14ac:dyDescent="0.25">
      <c r="B77" s="1"/>
      <c r="C77" s="1">
        <v>-18.89</v>
      </c>
      <c r="D77" s="1">
        <v>-11.56</v>
      </c>
      <c r="E77" s="1">
        <v>1.87</v>
      </c>
      <c r="F77" s="1">
        <v>26.65</v>
      </c>
      <c r="G77" s="1">
        <v>-10.16</v>
      </c>
    </row>
    <row r="78" spans="1:7" ht="16.5" x14ac:dyDescent="0.25">
      <c r="B78" s="1"/>
      <c r="C78" s="1">
        <v>-6.18</v>
      </c>
      <c r="D78" s="1">
        <v>2.19</v>
      </c>
      <c r="E78" s="1">
        <v>-6.11</v>
      </c>
      <c r="F78" s="1">
        <v>11.3</v>
      </c>
      <c r="G78" s="1">
        <v>-13.34</v>
      </c>
    </row>
    <row r="80" spans="1:7" ht="16.5" x14ac:dyDescent="0.25">
      <c r="A80" s="5" t="s">
        <v>123</v>
      </c>
      <c r="B80" s="2" t="s">
        <v>29</v>
      </c>
      <c r="C80" s="2" t="s">
        <v>54</v>
      </c>
      <c r="D80" s="2" t="s">
        <v>55</v>
      </c>
      <c r="E80" s="2" t="s">
        <v>56</v>
      </c>
      <c r="F80" s="2" t="s">
        <v>57</v>
      </c>
      <c r="G80" s="2" t="s">
        <v>58</v>
      </c>
    </row>
    <row r="81" spans="1:7" ht="16.5" x14ac:dyDescent="0.25">
      <c r="A81" t="s">
        <v>62</v>
      </c>
      <c r="B81" s="1">
        <v>2.6249999999999999E-2</v>
      </c>
      <c r="C81" s="1">
        <v>0.10092308</v>
      </c>
      <c r="D81" s="1">
        <v>6.9925929999999997E-2</v>
      </c>
      <c r="E81" s="1">
        <v>7.0999999999999994E-2</v>
      </c>
      <c r="F81" s="1">
        <v>8.2833329999999997E-2</v>
      </c>
      <c r="G81" s="1">
        <v>5.7714290000000001E-2</v>
      </c>
    </row>
    <row r="82" spans="1:7" ht="16.5" x14ac:dyDescent="0.25">
      <c r="B82" s="1">
        <v>2.4125000000000001E-2</v>
      </c>
      <c r="C82" s="1">
        <v>7.0999999999999994E-2</v>
      </c>
      <c r="D82" s="1">
        <v>9.0344830000000001E-2</v>
      </c>
      <c r="E82" s="1">
        <v>5.2571430000000002E-2</v>
      </c>
      <c r="F82" s="1">
        <v>7.3499999999999996E-2</v>
      </c>
      <c r="G82" s="1">
        <v>7.0153850000000004E-2</v>
      </c>
    </row>
    <row r="83" spans="1:7" ht="16.5" x14ac:dyDescent="0.25">
      <c r="B83" s="1">
        <v>2.7625E-2</v>
      </c>
      <c r="C83" s="1">
        <v>0.12861538</v>
      </c>
      <c r="D83" s="1">
        <v>9.3714290000000006E-2</v>
      </c>
      <c r="E83" s="1">
        <v>7.4714290000000003E-2</v>
      </c>
      <c r="F83" s="1">
        <v>7.1142860000000002E-2</v>
      </c>
      <c r="G83" s="1">
        <v>3.4838710000000002E-2</v>
      </c>
    </row>
    <row r="84" spans="1:7" ht="16.5" x14ac:dyDescent="0.25">
      <c r="B84" s="1">
        <v>2.485714E-2</v>
      </c>
      <c r="C84" s="1">
        <v>9.5652169999999995E-2</v>
      </c>
      <c r="D84" s="1">
        <v>9.9000000000000005E-2</v>
      </c>
      <c r="E84" s="1">
        <v>6.8307690000000004E-2</v>
      </c>
      <c r="F84" s="1">
        <v>6.8857139999999997E-2</v>
      </c>
      <c r="G84" s="1">
        <v>7.5833330000000004E-2</v>
      </c>
    </row>
    <row r="85" spans="1:7" ht="16.5" x14ac:dyDescent="0.25">
      <c r="B85" s="1">
        <v>2.576471E-2</v>
      </c>
      <c r="C85" s="1">
        <v>0.1008</v>
      </c>
      <c r="D85" s="1">
        <v>5.9866669999999997E-2</v>
      </c>
      <c r="E85" s="1">
        <v>8.8428569999999998E-2</v>
      </c>
      <c r="F85" s="1">
        <v>8.7571430000000006E-2</v>
      </c>
      <c r="G85" s="1">
        <v>7.3999999999999996E-2</v>
      </c>
    </row>
    <row r="86" spans="1:7" ht="16.5" x14ac:dyDescent="0.25">
      <c r="B86" s="1"/>
      <c r="C86" s="1">
        <v>0.14107691999999999</v>
      </c>
      <c r="D86" s="1">
        <v>0.10103226</v>
      </c>
      <c r="E86" s="1">
        <v>6.1249999999999999E-2</v>
      </c>
      <c r="F86" s="1">
        <v>2.4774190000000001E-2</v>
      </c>
      <c r="G86" s="1">
        <v>6.7857139999999996E-2</v>
      </c>
    </row>
    <row r="87" spans="1:7" ht="16.5" x14ac:dyDescent="0.25">
      <c r="B87" s="1"/>
      <c r="C87" s="1">
        <v>0.12112000000000001</v>
      </c>
      <c r="D87" s="1">
        <v>8.4750000000000006E-2</v>
      </c>
      <c r="E87" s="1">
        <v>3.7571430000000003E-2</v>
      </c>
      <c r="F87" s="1">
        <v>4.7285710000000002E-2</v>
      </c>
      <c r="G87" s="1">
        <v>7.3999999999999996E-2</v>
      </c>
    </row>
    <row r="88" spans="1:7" ht="16.5" x14ac:dyDescent="0.25">
      <c r="B88" s="1"/>
      <c r="C88" s="1">
        <v>0.13071429000000001</v>
      </c>
      <c r="D88" s="1">
        <v>8.8592589999999999E-2</v>
      </c>
      <c r="E88" s="1">
        <v>6.6500000000000004E-2</v>
      </c>
      <c r="F88" s="1"/>
      <c r="G88" s="1">
        <v>6.7857139999999996E-2</v>
      </c>
    </row>
    <row r="89" spans="1:7" ht="16.5" x14ac:dyDescent="0.25">
      <c r="B89" s="1"/>
      <c r="C89" s="1">
        <v>0.11633333</v>
      </c>
      <c r="D89" s="1">
        <v>8.1733330000000007E-2</v>
      </c>
      <c r="E89" s="1">
        <v>6.6482760000000002E-2</v>
      </c>
      <c r="F89" s="1">
        <v>3.2428569999999997E-2</v>
      </c>
      <c r="G89" s="1">
        <v>9.6833329999999995E-2</v>
      </c>
    </row>
    <row r="90" spans="1:7" ht="16.5" x14ac:dyDescent="0.25">
      <c r="B90" s="1"/>
      <c r="C90" s="1">
        <v>0.11751724</v>
      </c>
      <c r="D90" s="1">
        <v>5.7846149999999999E-2</v>
      </c>
      <c r="E90" s="1">
        <v>5.2857139999999997E-2</v>
      </c>
      <c r="F90" s="1">
        <v>5.0857140000000002E-2</v>
      </c>
      <c r="G90" s="1">
        <v>8.5142860000000001E-2</v>
      </c>
    </row>
  </sheetData>
  <mergeCells count="6">
    <mergeCell ref="AZ3:BI3"/>
    <mergeCell ref="C3:L3"/>
    <mergeCell ref="M3:V3"/>
    <mergeCell ref="W3:AF3"/>
    <mergeCell ref="AG3:AP3"/>
    <mergeCell ref="AQ3:AY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9"/>
  <sheetViews>
    <sheetView topLeftCell="A29" workbookViewId="0">
      <selection activeCell="A39" sqref="A39"/>
    </sheetView>
  </sheetViews>
  <sheetFormatPr defaultColWidth="10.875" defaultRowHeight="15" x14ac:dyDescent="0.2"/>
  <cols>
    <col min="1" max="16384" width="10.875" style="3"/>
  </cols>
  <sheetData>
    <row r="3" spans="1:7" ht="15.75" x14ac:dyDescent="0.25">
      <c r="A3" s="4" t="s">
        <v>124</v>
      </c>
      <c r="B3" s="7" t="s">
        <v>29</v>
      </c>
      <c r="C3" s="7" t="s">
        <v>54</v>
      </c>
      <c r="D3" s="7" t="s">
        <v>55</v>
      </c>
      <c r="E3" s="7" t="s">
        <v>56</v>
      </c>
      <c r="F3" s="7" t="s">
        <v>57</v>
      </c>
      <c r="G3" s="7" t="s">
        <v>58</v>
      </c>
    </row>
    <row r="4" spans="1:7" ht="15.95" x14ac:dyDescent="0.2">
      <c r="B4" s="8">
        <v>0</v>
      </c>
      <c r="C4" s="8">
        <v>50</v>
      </c>
      <c r="D4" s="8">
        <v>41.7</v>
      </c>
      <c r="E4" s="8">
        <v>41.7</v>
      </c>
      <c r="F4" s="8">
        <v>41.7</v>
      </c>
      <c r="G4" s="8">
        <v>50</v>
      </c>
    </row>
    <row r="5" spans="1:7" ht="15.95" x14ac:dyDescent="0.2">
      <c r="B5" s="8">
        <v>0</v>
      </c>
      <c r="C5" s="8">
        <v>50</v>
      </c>
      <c r="D5" s="8">
        <v>50</v>
      </c>
      <c r="E5" s="8">
        <v>41.7</v>
      </c>
      <c r="F5" s="8">
        <v>41.7</v>
      </c>
      <c r="G5" s="8">
        <v>50</v>
      </c>
    </row>
    <row r="6" spans="1:7" ht="15.95" x14ac:dyDescent="0.2">
      <c r="B6" s="8">
        <v>0</v>
      </c>
      <c r="C6" s="8">
        <v>50</v>
      </c>
      <c r="D6" s="8">
        <v>50</v>
      </c>
      <c r="E6" s="8">
        <v>50</v>
      </c>
      <c r="F6" s="8">
        <v>25</v>
      </c>
      <c r="G6" s="8">
        <v>50</v>
      </c>
    </row>
    <row r="7" spans="1:7" ht="15.95" x14ac:dyDescent="0.2">
      <c r="B7" s="8">
        <v>0</v>
      </c>
      <c r="C7" s="8">
        <v>50</v>
      </c>
      <c r="D7" s="8">
        <v>41.7</v>
      </c>
      <c r="E7" s="8">
        <v>41.7</v>
      </c>
      <c r="F7" s="8">
        <v>41.7</v>
      </c>
      <c r="G7" s="8">
        <v>50</v>
      </c>
    </row>
    <row r="8" spans="1:7" ht="15.95" x14ac:dyDescent="0.2">
      <c r="B8" s="8">
        <v>0</v>
      </c>
      <c r="C8" s="8">
        <v>50</v>
      </c>
      <c r="D8" s="8">
        <v>50</v>
      </c>
      <c r="E8" s="8">
        <v>41.7</v>
      </c>
      <c r="F8" s="8">
        <v>41.7</v>
      </c>
      <c r="G8" s="8">
        <v>16.7</v>
      </c>
    </row>
    <row r="9" spans="1:7" ht="15.95" x14ac:dyDescent="0.2">
      <c r="B9" s="8"/>
      <c r="C9" s="8">
        <v>50</v>
      </c>
      <c r="D9" s="8">
        <v>50</v>
      </c>
      <c r="E9" s="8">
        <v>41.7</v>
      </c>
      <c r="F9" s="8">
        <v>0</v>
      </c>
      <c r="G9" s="8">
        <v>50</v>
      </c>
    </row>
    <row r="10" spans="1:7" ht="15.95" x14ac:dyDescent="0.2">
      <c r="B10" s="8"/>
      <c r="C10" s="8">
        <v>50</v>
      </c>
      <c r="D10" s="8">
        <v>41.7</v>
      </c>
      <c r="E10" s="8">
        <v>25</v>
      </c>
      <c r="F10" s="8">
        <v>25</v>
      </c>
      <c r="G10" s="8">
        <v>41.7</v>
      </c>
    </row>
    <row r="11" spans="1:7" ht="15.95" x14ac:dyDescent="0.2">
      <c r="B11" s="8"/>
      <c r="C11" s="8">
        <v>50</v>
      </c>
      <c r="D11" s="8">
        <v>50</v>
      </c>
      <c r="E11" s="8">
        <v>33.299999999999997</v>
      </c>
      <c r="F11" s="8">
        <v>41.7</v>
      </c>
      <c r="G11" s="8">
        <v>41.7</v>
      </c>
    </row>
    <row r="12" spans="1:7" ht="15.95" x14ac:dyDescent="0.2">
      <c r="B12" s="8"/>
      <c r="C12" s="8">
        <v>50</v>
      </c>
      <c r="D12" s="8">
        <v>41.7</v>
      </c>
      <c r="E12" s="8">
        <v>41.7</v>
      </c>
      <c r="F12" s="8">
        <v>16.7</v>
      </c>
      <c r="G12" s="8">
        <v>50</v>
      </c>
    </row>
    <row r="13" spans="1:7" ht="15.95" x14ac:dyDescent="0.2">
      <c r="B13" s="8"/>
      <c r="C13" s="8">
        <v>50</v>
      </c>
      <c r="D13" s="8">
        <v>50</v>
      </c>
      <c r="E13" s="8">
        <v>41.7</v>
      </c>
      <c r="F13" s="8"/>
      <c r="G13" s="8">
        <v>50</v>
      </c>
    </row>
    <row r="15" spans="1:7" ht="15.75" x14ac:dyDescent="0.25">
      <c r="A15" s="4" t="s">
        <v>125</v>
      </c>
      <c r="B15" s="7" t="s">
        <v>29</v>
      </c>
      <c r="C15" s="7" t="s">
        <v>54</v>
      </c>
      <c r="D15" s="7" t="s">
        <v>55</v>
      </c>
      <c r="E15" s="7" t="s">
        <v>56</v>
      </c>
      <c r="F15" s="7" t="s">
        <v>57</v>
      </c>
      <c r="G15" s="7" t="s">
        <v>58</v>
      </c>
    </row>
    <row r="16" spans="1:7" ht="15.95" x14ac:dyDescent="0.2">
      <c r="B16" s="8">
        <v>0.1</v>
      </c>
      <c r="C16" s="8">
        <v>0.3</v>
      </c>
      <c r="D16" s="8">
        <v>0.3</v>
      </c>
      <c r="E16" s="8">
        <v>0.3</v>
      </c>
      <c r="F16" s="8">
        <v>0.3</v>
      </c>
      <c r="G16" s="8">
        <v>0.4</v>
      </c>
    </row>
    <row r="17" spans="1:7" ht="15.95" x14ac:dyDescent="0.2">
      <c r="B17" s="8">
        <v>0</v>
      </c>
      <c r="C17" s="8">
        <v>0.3</v>
      </c>
      <c r="D17" s="8">
        <v>0.4</v>
      </c>
      <c r="E17" s="8">
        <v>0.3</v>
      </c>
      <c r="F17" s="8">
        <v>0.3</v>
      </c>
      <c r="G17" s="8">
        <v>0.3</v>
      </c>
    </row>
    <row r="18" spans="1:7" ht="15.95" x14ac:dyDescent="0.2">
      <c r="B18" s="8">
        <v>0</v>
      </c>
      <c r="C18" s="8">
        <v>0.3</v>
      </c>
      <c r="D18" s="8">
        <v>0.4</v>
      </c>
      <c r="E18" s="8">
        <v>0.3</v>
      </c>
      <c r="F18" s="8">
        <v>0.3</v>
      </c>
      <c r="G18" s="8">
        <v>0.3</v>
      </c>
    </row>
    <row r="19" spans="1:7" ht="15.95" x14ac:dyDescent="0.2">
      <c r="B19" s="8">
        <v>0</v>
      </c>
      <c r="C19" s="8">
        <v>0.3</v>
      </c>
      <c r="D19" s="8">
        <v>0.3</v>
      </c>
      <c r="E19" s="8">
        <v>0.3</v>
      </c>
      <c r="F19" s="8">
        <v>0.4</v>
      </c>
      <c r="G19" s="8">
        <v>0.3</v>
      </c>
    </row>
    <row r="20" spans="1:7" ht="15.95" x14ac:dyDescent="0.2">
      <c r="B20" s="8">
        <v>0.1</v>
      </c>
      <c r="C20" s="8">
        <v>0.3</v>
      </c>
      <c r="D20" s="8">
        <v>0.4</v>
      </c>
      <c r="E20" s="8">
        <v>0.4</v>
      </c>
      <c r="F20" s="8">
        <v>0.3</v>
      </c>
      <c r="G20" s="8">
        <v>0.1</v>
      </c>
    </row>
    <row r="21" spans="1:7" ht="15.95" x14ac:dyDescent="0.2">
      <c r="B21" s="8"/>
      <c r="C21" s="8">
        <v>0.3</v>
      </c>
      <c r="D21" s="8">
        <v>0.4</v>
      </c>
      <c r="E21" s="8">
        <v>0.3</v>
      </c>
      <c r="F21" s="8">
        <v>0.1</v>
      </c>
      <c r="G21" s="8">
        <v>0.4</v>
      </c>
    </row>
    <row r="22" spans="1:7" ht="15.95" x14ac:dyDescent="0.2">
      <c r="B22" s="8"/>
      <c r="C22" s="8">
        <v>0.3</v>
      </c>
      <c r="D22" s="8">
        <v>0.4</v>
      </c>
      <c r="E22" s="8">
        <v>0.3</v>
      </c>
      <c r="F22" s="8">
        <v>0.2</v>
      </c>
      <c r="G22" s="8">
        <v>0.4</v>
      </c>
    </row>
    <row r="23" spans="1:7" ht="15.95" x14ac:dyDescent="0.2">
      <c r="B23" s="8"/>
      <c r="C23" s="8">
        <v>0.3</v>
      </c>
      <c r="D23" s="8">
        <v>0.3</v>
      </c>
      <c r="E23" s="8">
        <v>0.4</v>
      </c>
      <c r="F23" s="8">
        <v>0.3</v>
      </c>
      <c r="G23" s="8">
        <v>0.4</v>
      </c>
    </row>
    <row r="24" spans="1:7" ht="15.95" x14ac:dyDescent="0.2">
      <c r="B24" s="8"/>
      <c r="C24" s="8">
        <v>0.4</v>
      </c>
      <c r="D24" s="8">
        <v>0.3</v>
      </c>
      <c r="E24" s="8">
        <v>0.3</v>
      </c>
      <c r="F24" s="8">
        <v>0.2</v>
      </c>
      <c r="G24" s="8">
        <v>0.4</v>
      </c>
    </row>
    <row r="25" spans="1:7" ht="15.95" x14ac:dyDescent="0.2">
      <c r="B25" s="8"/>
      <c r="C25" s="8">
        <v>0.3</v>
      </c>
      <c r="D25" s="8">
        <v>0.5</v>
      </c>
      <c r="E25" s="8">
        <v>0.3</v>
      </c>
      <c r="F25" s="8"/>
      <c r="G25" s="8">
        <v>0.5</v>
      </c>
    </row>
    <row r="27" spans="1:7" ht="15.75" x14ac:dyDescent="0.25">
      <c r="A27" s="4" t="s">
        <v>126</v>
      </c>
      <c r="B27" s="7" t="s">
        <v>29</v>
      </c>
      <c r="C27" s="7" t="s">
        <v>54</v>
      </c>
      <c r="D27" s="7" t="s">
        <v>55</v>
      </c>
      <c r="E27" s="7" t="s">
        <v>56</v>
      </c>
      <c r="F27" s="7" t="s">
        <v>57</v>
      </c>
      <c r="G27" s="7" t="s">
        <v>58</v>
      </c>
    </row>
    <row r="28" spans="1:7" ht="15.95" x14ac:dyDescent="0.2">
      <c r="B28" s="8">
        <v>0</v>
      </c>
      <c r="C28" s="8">
        <v>1</v>
      </c>
      <c r="D28" s="8">
        <v>1.1000000000000001</v>
      </c>
      <c r="E28" s="8">
        <v>1.3</v>
      </c>
      <c r="F28" s="8">
        <v>1.7</v>
      </c>
      <c r="G28" s="8">
        <v>2</v>
      </c>
    </row>
    <row r="29" spans="1:7" ht="15.95" x14ac:dyDescent="0.2">
      <c r="B29" s="8">
        <v>0</v>
      </c>
      <c r="C29" s="8">
        <v>0.8</v>
      </c>
      <c r="D29" s="8">
        <v>2</v>
      </c>
      <c r="E29" s="8">
        <v>0.8</v>
      </c>
      <c r="F29" s="8">
        <v>1</v>
      </c>
      <c r="G29" s="8">
        <v>1.3</v>
      </c>
    </row>
    <row r="30" spans="1:7" ht="15.95" x14ac:dyDescent="0.2">
      <c r="B30" s="8">
        <v>0</v>
      </c>
      <c r="C30" s="8">
        <v>1.3</v>
      </c>
      <c r="D30" s="8">
        <v>1.7</v>
      </c>
      <c r="E30" s="8">
        <v>1</v>
      </c>
      <c r="F30" s="8">
        <v>1</v>
      </c>
      <c r="G30" s="8">
        <v>1</v>
      </c>
    </row>
    <row r="31" spans="1:7" ht="15.95" x14ac:dyDescent="0.2">
      <c r="B31" s="8">
        <v>0</v>
      </c>
      <c r="C31" s="8">
        <v>0.8</v>
      </c>
      <c r="D31" s="8">
        <v>1.7</v>
      </c>
      <c r="E31" s="8">
        <v>1.3</v>
      </c>
      <c r="F31" s="8">
        <v>2</v>
      </c>
      <c r="G31" s="8">
        <v>1.3</v>
      </c>
    </row>
    <row r="32" spans="1:7" ht="15.95" x14ac:dyDescent="0.2">
      <c r="B32" s="8">
        <v>0</v>
      </c>
      <c r="C32" s="8">
        <v>0.8</v>
      </c>
      <c r="D32" s="8">
        <v>1.5</v>
      </c>
      <c r="E32" s="8">
        <v>1.8</v>
      </c>
      <c r="F32" s="8">
        <v>1.2</v>
      </c>
      <c r="G32" s="8">
        <v>0.1</v>
      </c>
    </row>
    <row r="33" spans="1:7" ht="15.95" x14ac:dyDescent="0.2">
      <c r="B33" s="8"/>
      <c r="C33" s="8">
        <v>1.3</v>
      </c>
      <c r="D33" s="8">
        <v>1.7</v>
      </c>
      <c r="E33" s="8">
        <v>1.3</v>
      </c>
      <c r="F33" s="8">
        <v>0.1</v>
      </c>
      <c r="G33" s="8">
        <v>2</v>
      </c>
    </row>
    <row r="34" spans="1:7" ht="15.95" x14ac:dyDescent="0.2">
      <c r="B34" s="8"/>
      <c r="C34" s="8">
        <v>1</v>
      </c>
      <c r="D34" s="8">
        <v>1.3</v>
      </c>
      <c r="E34" s="8">
        <v>0.6</v>
      </c>
      <c r="F34" s="8">
        <v>0.6</v>
      </c>
      <c r="G34" s="8">
        <v>1.7</v>
      </c>
    </row>
    <row r="35" spans="1:7" ht="15.95" x14ac:dyDescent="0.2">
      <c r="B35" s="8"/>
      <c r="C35" s="8">
        <v>1.3</v>
      </c>
      <c r="D35" s="8">
        <v>1</v>
      </c>
      <c r="E35" s="8">
        <v>1.7</v>
      </c>
      <c r="F35" s="8">
        <v>0.8</v>
      </c>
      <c r="G35" s="8">
        <v>2</v>
      </c>
    </row>
    <row r="36" spans="1:7" ht="15.95" x14ac:dyDescent="0.2">
      <c r="B36" s="8"/>
      <c r="C36" s="8">
        <v>1.7</v>
      </c>
      <c r="D36" s="8">
        <v>1.3</v>
      </c>
      <c r="E36" s="8">
        <v>1.2</v>
      </c>
      <c r="F36" s="8">
        <v>0.6</v>
      </c>
      <c r="G36" s="8">
        <v>1.7</v>
      </c>
    </row>
    <row r="37" spans="1:7" ht="15.95" x14ac:dyDescent="0.2">
      <c r="B37" s="8"/>
      <c r="C37" s="8">
        <v>1.3</v>
      </c>
      <c r="D37" s="8">
        <v>1.5</v>
      </c>
      <c r="E37" s="8">
        <v>1.3</v>
      </c>
      <c r="F37" s="8"/>
      <c r="G37" s="8">
        <v>1.7</v>
      </c>
    </row>
    <row r="39" spans="1:7" ht="15.75" x14ac:dyDescent="0.25">
      <c r="A39" s="4" t="s">
        <v>127</v>
      </c>
      <c r="B39" s="7" t="s">
        <v>29</v>
      </c>
      <c r="C39" s="7" t="s">
        <v>54</v>
      </c>
      <c r="D39" s="7" t="s">
        <v>55</v>
      </c>
      <c r="E39" s="7" t="s">
        <v>56</v>
      </c>
      <c r="F39" s="7" t="s">
        <v>57</v>
      </c>
      <c r="G39" s="7" t="s">
        <v>58</v>
      </c>
    </row>
    <row r="40" spans="1:7" ht="15.95" x14ac:dyDescent="0.2">
      <c r="B40" s="8">
        <v>0.3</v>
      </c>
      <c r="C40" s="8">
        <v>4</v>
      </c>
      <c r="D40" s="8">
        <v>3.7</v>
      </c>
      <c r="E40" s="8">
        <v>3.3</v>
      </c>
      <c r="F40" s="8">
        <v>4.7</v>
      </c>
      <c r="G40" s="8">
        <v>4</v>
      </c>
    </row>
    <row r="41" spans="1:7" ht="15.95" x14ac:dyDescent="0.2">
      <c r="B41" s="8">
        <v>0.2</v>
      </c>
      <c r="C41" s="8">
        <v>2.7</v>
      </c>
      <c r="D41" s="8">
        <v>4.7</v>
      </c>
      <c r="E41" s="8">
        <v>2</v>
      </c>
      <c r="F41" s="8">
        <v>4.3</v>
      </c>
      <c r="G41" s="8">
        <v>3.7</v>
      </c>
    </row>
    <row r="42" spans="1:7" ht="15.95" x14ac:dyDescent="0.2">
      <c r="B42" s="8">
        <v>0</v>
      </c>
      <c r="C42" s="8">
        <v>4.7</v>
      </c>
      <c r="D42" s="8">
        <v>4</v>
      </c>
      <c r="E42" s="8">
        <v>3</v>
      </c>
      <c r="F42" s="8">
        <v>4.7</v>
      </c>
      <c r="G42" s="8">
        <v>4.7</v>
      </c>
    </row>
    <row r="43" spans="1:7" ht="15.95" x14ac:dyDescent="0.2">
      <c r="B43" s="8">
        <v>0</v>
      </c>
      <c r="C43" s="8">
        <v>4</v>
      </c>
      <c r="D43" s="8">
        <v>5</v>
      </c>
      <c r="E43" s="8">
        <v>4.3</v>
      </c>
      <c r="F43" s="8">
        <v>4</v>
      </c>
      <c r="G43" s="8">
        <v>4</v>
      </c>
    </row>
    <row r="44" spans="1:7" ht="15.95" x14ac:dyDescent="0.2">
      <c r="B44" s="8">
        <v>0.2</v>
      </c>
      <c r="C44" s="8">
        <v>4.7</v>
      </c>
      <c r="D44" s="8">
        <v>3.7</v>
      </c>
      <c r="E44" s="8">
        <v>4.3</v>
      </c>
      <c r="F44" s="8">
        <v>4.7</v>
      </c>
      <c r="G44" s="8">
        <v>0.3</v>
      </c>
    </row>
    <row r="45" spans="1:7" ht="15.95" x14ac:dyDescent="0.2">
      <c r="B45" s="8"/>
      <c r="C45" s="8">
        <v>4.7</v>
      </c>
      <c r="D45" s="8">
        <v>4.7</v>
      </c>
      <c r="E45" s="8">
        <v>2.7</v>
      </c>
      <c r="F45" s="8">
        <v>0.3</v>
      </c>
      <c r="G45" s="8">
        <v>3.3</v>
      </c>
    </row>
    <row r="46" spans="1:7" ht="15.95" x14ac:dyDescent="0.2">
      <c r="B46" s="8"/>
      <c r="C46" s="8">
        <v>4.3</v>
      </c>
      <c r="D46" s="8">
        <v>4.7</v>
      </c>
      <c r="E46" s="8">
        <v>0.8</v>
      </c>
      <c r="F46" s="8">
        <v>1.3</v>
      </c>
      <c r="G46" s="8">
        <v>4.3</v>
      </c>
    </row>
    <row r="47" spans="1:7" ht="15.95" x14ac:dyDescent="0.2">
      <c r="B47" s="8"/>
      <c r="C47" s="8">
        <v>4.3</v>
      </c>
      <c r="D47" s="8">
        <v>5</v>
      </c>
      <c r="E47" s="8">
        <v>2.2999999999999998</v>
      </c>
      <c r="F47" s="8">
        <v>3</v>
      </c>
      <c r="G47" s="8">
        <v>3.7</v>
      </c>
    </row>
    <row r="48" spans="1:7" ht="15.95" x14ac:dyDescent="0.2">
      <c r="B48" s="8"/>
      <c r="C48" s="8">
        <v>4.7</v>
      </c>
      <c r="D48" s="8">
        <v>3.7</v>
      </c>
      <c r="E48" s="8">
        <v>3.3</v>
      </c>
      <c r="F48" s="8">
        <v>1.2</v>
      </c>
      <c r="G48" s="8">
        <v>4.3</v>
      </c>
    </row>
    <row r="49" spans="2:7" ht="15.95" x14ac:dyDescent="0.2">
      <c r="B49" s="8"/>
      <c r="C49" s="8">
        <v>5</v>
      </c>
      <c r="D49" s="8">
        <v>2</v>
      </c>
      <c r="E49" s="8">
        <v>3.3</v>
      </c>
      <c r="F49" s="8"/>
      <c r="G49" s="8">
        <v>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A11" workbookViewId="0">
      <selection activeCell="D42" sqref="A1:XFD1048576"/>
    </sheetView>
  </sheetViews>
  <sheetFormatPr defaultColWidth="10.875" defaultRowHeight="15" x14ac:dyDescent="0.2"/>
  <cols>
    <col min="1" max="1" width="21" style="3" customWidth="1"/>
    <col min="2" max="16384" width="10.875" style="3"/>
  </cols>
  <sheetData>
    <row r="1" spans="1:17" ht="15.75" x14ac:dyDescent="0.25">
      <c r="A1" s="4" t="s">
        <v>72</v>
      </c>
      <c r="B1" s="3" t="s">
        <v>68</v>
      </c>
      <c r="C1" s="3" t="s">
        <v>66</v>
      </c>
    </row>
    <row r="2" spans="1:17" ht="16.5" x14ac:dyDescent="0.25">
      <c r="B2" s="2" t="s">
        <v>28</v>
      </c>
      <c r="C2" s="12" t="s">
        <v>7</v>
      </c>
      <c r="D2" s="12"/>
      <c r="E2" s="12"/>
      <c r="F2" s="12"/>
      <c r="G2" s="12"/>
      <c r="H2" s="12" t="s">
        <v>8</v>
      </c>
      <c r="I2" s="12"/>
      <c r="J2" s="12"/>
      <c r="K2" s="12"/>
      <c r="L2" s="12"/>
      <c r="M2" s="12" t="s">
        <v>43</v>
      </c>
      <c r="N2" s="12"/>
      <c r="O2" s="12"/>
      <c r="P2" s="12"/>
      <c r="Q2" s="12"/>
    </row>
    <row r="3" spans="1:17" ht="16.5" x14ac:dyDescent="0.25">
      <c r="B3" s="1">
        <v>1</v>
      </c>
      <c r="C3" s="1">
        <v>0.44955400000000001</v>
      </c>
      <c r="D3" s="1">
        <v>0.361458</v>
      </c>
      <c r="E3" s="1">
        <v>1.733808</v>
      </c>
      <c r="F3" s="1">
        <v>2.1015630000000001</v>
      </c>
      <c r="G3" s="1">
        <v>1.5844050000000001</v>
      </c>
      <c r="H3" s="1">
        <v>19.994230000000002</v>
      </c>
      <c r="I3" s="1">
        <v>14.85047</v>
      </c>
      <c r="J3" s="1">
        <v>27.48236</v>
      </c>
      <c r="K3" s="1">
        <v>2.958717</v>
      </c>
      <c r="L3" s="1">
        <v>2.0279859999999998</v>
      </c>
      <c r="M3" s="1">
        <v>559.64430000000004</v>
      </c>
      <c r="N3" s="1">
        <v>572.7355</v>
      </c>
      <c r="O3" s="1">
        <v>96.742699999999999</v>
      </c>
      <c r="P3" s="1">
        <v>112.4337</v>
      </c>
      <c r="Q3" s="1">
        <v>171.23949999999999</v>
      </c>
    </row>
    <row r="4" spans="1:17" ht="16.5" x14ac:dyDescent="0.25">
      <c r="B4" s="1">
        <v>2</v>
      </c>
      <c r="C4" s="1">
        <v>0.12764200000000001</v>
      </c>
      <c r="D4" s="1">
        <v>0.124407</v>
      </c>
      <c r="E4" s="1">
        <v>3.4127209999999999</v>
      </c>
      <c r="F4" s="1">
        <v>1.001601</v>
      </c>
      <c r="G4" s="1">
        <v>0.85458199999999995</v>
      </c>
      <c r="H4" s="1">
        <v>8.2747469999999996</v>
      </c>
      <c r="I4" s="1">
        <v>6.4038019999999998</v>
      </c>
      <c r="J4" s="1">
        <v>34.200090000000003</v>
      </c>
      <c r="K4" s="1">
        <v>22.15118</v>
      </c>
      <c r="L4" s="1">
        <v>18.658149999999999</v>
      </c>
      <c r="M4" s="1">
        <v>479.55009999999999</v>
      </c>
      <c r="N4" s="1">
        <v>368.09559999999999</v>
      </c>
      <c r="O4" s="1">
        <v>246.04650000000001</v>
      </c>
      <c r="P4" s="1">
        <v>181.42769999999999</v>
      </c>
      <c r="Q4" s="1">
        <v>41.47383</v>
      </c>
    </row>
    <row r="5" spans="1:17" ht="16.5" x14ac:dyDescent="0.25">
      <c r="B5" s="1">
        <v>4</v>
      </c>
      <c r="C5" s="1">
        <v>0.24129999999999999</v>
      </c>
      <c r="D5" s="1">
        <v>0.19716600000000001</v>
      </c>
      <c r="E5" s="1">
        <v>1.0917300000000001</v>
      </c>
      <c r="F5" s="1">
        <v>0.93896100000000005</v>
      </c>
      <c r="G5" s="1">
        <v>0.72036100000000003</v>
      </c>
      <c r="H5" s="1">
        <v>3.1448239999999998</v>
      </c>
      <c r="I5" s="1">
        <v>2.9964189999999999</v>
      </c>
      <c r="J5" s="1">
        <v>9.6166309999999999</v>
      </c>
      <c r="K5" s="1">
        <v>6.706709</v>
      </c>
      <c r="L5" s="1">
        <v>7.7292779999999999</v>
      </c>
      <c r="M5" s="1">
        <v>74.477249999999998</v>
      </c>
      <c r="N5" s="1">
        <v>59.278419999999997</v>
      </c>
      <c r="O5" s="1">
        <v>74.660079999999994</v>
      </c>
      <c r="P5" s="1">
        <v>83.518370000000004</v>
      </c>
      <c r="Q5" s="1">
        <v>82.203890000000001</v>
      </c>
    </row>
    <row r="6" spans="1:17" ht="16.5" x14ac:dyDescent="0.25">
      <c r="B6" s="1">
        <v>8</v>
      </c>
      <c r="C6" s="1">
        <v>0.15588399999999999</v>
      </c>
      <c r="D6" s="1">
        <v>0.13944699999999999</v>
      </c>
      <c r="E6" s="1">
        <v>2.1963680000000001</v>
      </c>
      <c r="F6" s="1">
        <v>1.101723</v>
      </c>
      <c r="G6" s="1">
        <v>0.89357600000000004</v>
      </c>
      <c r="H6" s="1">
        <v>0.52019899999999997</v>
      </c>
      <c r="I6" s="1">
        <v>0.40725899999999998</v>
      </c>
      <c r="J6" s="1">
        <v>2.256586</v>
      </c>
      <c r="K6" s="1">
        <v>1.493112</v>
      </c>
      <c r="L6" s="1">
        <v>1.0228729999999999</v>
      </c>
      <c r="M6" s="1">
        <v>2.4803809999999999</v>
      </c>
      <c r="N6" s="1">
        <v>2.035765</v>
      </c>
      <c r="O6" s="1">
        <v>1.439362</v>
      </c>
      <c r="P6" s="1">
        <v>1.0570360000000001</v>
      </c>
      <c r="Q6" s="1">
        <v>1.5604800000000001</v>
      </c>
    </row>
    <row r="7" spans="1:17" ht="16.5" x14ac:dyDescent="0.25">
      <c r="B7" s="1">
        <v>12</v>
      </c>
      <c r="C7" s="1">
        <v>0.40979700000000002</v>
      </c>
      <c r="D7" s="1">
        <v>5.2178000000000002E-2</v>
      </c>
      <c r="E7" s="1">
        <v>0.58248100000000003</v>
      </c>
      <c r="F7" s="1">
        <v>0.68650199999999995</v>
      </c>
      <c r="G7" s="1">
        <v>0.64837100000000003</v>
      </c>
      <c r="H7" s="1">
        <v>0.44261400000000001</v>
      </c>
      <c r="I7" s="1">
        <v>0.38615500000000003</v>
      </c>
      <c r="J7" s="1">
        <v>1.109891</v>
      </c>
      <c r="K7" s="1">
        <v>0.875884</v>
      </c>
      <c r="L7" s="1">
        <v>0.80263200000000001</v>
      </c>
      <c r="M7" s="1">
        <v>0.74787499999999996</v>
      </c>
      <c r="N7" s="1">
        <v>0.93523400000000001</v>
      </c>
      <c r="O7" s="1">
        <v>0.99650700000000003</v>
      </c>
      <c r="P7" s="1">
        <v>0.99932200000000004</v>
      </c>
      <c r="Q7" s="1">
        <v>0.56559599999999999</v>
      </c>
    </row>
    <row r="8" spans="1:17" ht="16.5" x14ac:dyDescent="0.25">
      <c r="B8" s="1">
        <v>24</v>
      </c>
      <c r="C8" s="1">
        <v>0.19251799999999999</v>
      </c>
      <c r="D8" s="1">
        <v>0.20832800000000001</v>
      </c>
      <c r="E8" s="1">
        <v>1.769909</v>
      </c>
      <c r="F8" s="1">
        <v>1.9960279999999999</v>
      </c>
      <c r="G8" s="1">
        <v>1.306065</v>
      </c>
      <c r="H8" s="1">
        <v>0.50215100000000001</v>
      </c>
      <c r="I8" s="1">
        <v>0.476551</v>
      </c>
      <c r="J8" s="1">
        <v>2.0099499999999999</v>
      </c>
      <c r="K8" s="1">
        <v>2.1135359999999999</v>
      </c>
      <c r="L8" s="1">
        <v>1.717578</v>
      </c>
      <c r="M8" s="1">
        <v>1.76088</v>
      </c>
      <c r="N8" s="1">
        <v>2.5831149999999998</v>
      </c>
      <c r="O8" s="1">
        <v>2.2660819999999999</v>
      </c>
      <c r="P8" s="1">
        <v>2.0353669999999999</v>
      </c>
      <c r="Q8" s="1">
        <v>2.6991800000000001</v>
      </c>
    </row>
    <row r="10" spans="1:17" x14ac:dyDescent="0.2">
      <c r="B10" s="3" t="s">
        <v>67</v>
      </c>
      <c r="C10" s="3" t="s">
        <v>66</v>
      </c>
    </row>
    <row r="11" spans="1:17" ht="16.5" x14ac:dyDescent="0.25">
      <c r="B11" s="2" t="s">
        <v>28</v>
      </c>
      <c r="C11" s="12" t="s">
        <v>7</v>
      </c>
      <c r="D11" s="12"/>
      <c r="E11" s="12"/>
      <c r="F11" s="12"/>
      <c r="G11" s="12"/>
      <c r="H11" s="12" t="s">
        <v>8</v>
      </c>
      <c r="I11" s="12"/>
      <c r="J11" s="12"/>
      <c r="K11" s="12"/>
      <c r="L11" s="12"/>
      <c r="M11" s="12" t="s">
        <v>43</v>
      </c>
      <c r="N11" s="12"/>
      <c r="O11" s="12"/>
      <c r="P11" s="12"/>
      <c r="Q11" s="12"/>
    </row>
    <row r="12" spans="1:17" ht="16.5" x14ac:dyDescent="0.25">
      <c r="B12" s="1">
        <v>1</v>
      </c>
      <c r="C12" s="1">
        <v>3.9598209999999998</v>
      </c>
      <c r="D12" s="1">
        <v>4.3642539999999999</v>
      </c>
      <c r="E12" s="1">
        <v>1.500343</v>
      </c>
      <c r="F12" s="1">
        <v>0.55298700000000001</v>
      </c>
      <c r="G12" s="1">
        <v>0.71260699999999999</v>
      </c>
      <c r="H12" s="1">
        <v>1.3465640000000001</v>
      </c>
      <c r="I12" s="1">
        <v>1.4378580000000001</v>
      </c>
      <c r="J12" s="1">
        <v>0.39064599999999999</v>
      </c>
      <c r="K12" s="1">
        <v>3.8109899999999999</v>
      </c>
      <c r="L12" s="1">
        <v>3.1227659999999999</v>
      </c>
      <c r="M12" s="1">
        <v>1.2974019999999999</v>
      </c>
      <c r="N12" s="1">
        <v>1.8346610000000001</v>
      </c>
      <c r="O12" s="1">
        <v>0.38891999999999999</v>
      </c>
      <c r="P12" s="1">
        <v>0.28213899999999997</v>
      </c>
      <c r="Q12" s="1">
        <v>0.435803</v>
      </c>
    </row>
    <row r="13" spans="1:17" ht="16.5" x14ac:dyDescent="0.25">
      <c r="B13" s="1">
        <v>2</v>
      </c>
      <c r="C13" s="1">
        <v>0.29187299999999999</v>
      </c>
      <c r="D13" s="1">
        <v>0.28605799999999998</v>
      </c>
      <c r="E13" s="1">
        <v>2.596117</v>
      </c>
      <c r="F13" s="1">
        <v>0.41606300000000002</v>
      </c>
      <c r="G13" s="1">
        <v>0.48482599999999998</v>
      </c>
      <c r="H13" s="1">
        <v>0.86895599999999995</v>
      </c>
      <c r="I13" s="1">
        <v>0.89680000000000004</v>
      </c>
      <c r="J13" s="1">
        <v>1.325944</v>
      </c>
      <c r="K13" s="1">
        <v>1.3873150000000001</v>
      </c>
      <c r="L13" s="1">
        <v>1.070727</v>
      </c>
      <c r="M13" s="1">
        <v>0.49608400000000002</v>
      </c>
      <c r="N13" s="1">
        <v>0.45906400000000003</v>
      </c>
      <c r="O13" s="1">
        <v>0.189578</v>
      </c>
      <c r="P13" s="1">
        <v>0.12588299999999999</v>
      </c>
      <c r="Q13" s="1">
        <v>0.68902099999999999</v>
      </c>
    </row>
    <row r="14" spans="1:17" ht="16.5" x14ac:dyDescent="0.25">
      <c r="B14" s="1">
        <v>4</v>
      </c>
      <c r="C14" s="1">
        <v>0</v>
      </c>
      <c r="D14" s="1">
        <v>4.8910000000000002E-2</v>
      </c>
      <c r="E14" s="1">
        <v>0.47971000000000003</v>
      </c>
      <c r="F14" s="1">
        <v>0.53470700000000004</v>
      </c>
      <c r="G14" s="1">
        <v>0.47769600000000001</v>
      </c>
      <c r="H14" s="1">
        <v>0.23469899999999999</v>
      </c>
      <c r="I14" s="1">
        <v>0.28566799999999998</v>
      </c>
      <c r="J14" s="1">
        <v>0.530084</v>
      </c>
      <c r="K14" s="1">
        <v>1.1103890000000001</v>
      </c>
      <c r="L14" s="1">
        <v>1.1430370000000001</v>
      </c>
      <c r="M14" s="1">
        <v>0.43650299999999997</v>
      </c>
      <c r="N14" s="1">
        <v>0.48236699999999999</v>
      </c>
      <c r="O14" s="1">
        <v>0.448407</v>
      </c>
      <c r="P14" s="1">
        <v>0.34068500000000002</v>
      </c>
      <c r="Q14" s="1">
        <v>0.42433399999999999</v>
      </c>
    </row>
    <row r="15" spans="1:17" ht="16.5" x14ac:dyDescent="0.25">
      <c r="B15" s="1">
        <v>8</v>
      </c>
      <c r="C15" s="1">
        <v>0.51733700000000005</v>
      </c>
      <c r="D15" s="1">
        <v>0.54532199999999997</v>
      </c>
      <c r="E15" s="1">
        <v>0.80630000000000002</v>
      </c>
      <c r="F15" s="1">
        <v>1.125348</v>
      </c>
      <c r="G15" s="1">
        <v>1.1222700000000001</v>
      </c>
      <c r="H15" s="1">
        <v>0.53781800000000002</v>
      </c>
      <c r="I15" s="1">
        <v>0.75678500000000004</v>
      </c>
      <c r="J15" s="1">
        <v>0.71484300000000001</v>
      </c>
      <c r="K15" s="1">
        <v>0.641011</v>
      </c>
      <c r="L15" s="1">
        <v>0.58858200000000005</v>
      </c>
      <c r="M15" s="1">
        <v>0.600267</v>
      </c>
      <c r="N15" s="1">
        <v>0.64033700000000005</v>
      </c>
      <c r="O15" s="1">
        <v>0.289883</v>
      </c>
      <c r="P15" s="1">
        <v>0.24147399999999999</v>
      </c>
      <c r="Q15" s="1">
        <v>0.25399899999999997</v>
      </c>
    </row>
    <row r="16" spans="1:17" ht="16.5" x14ac:dyDescent="0.25">
      <c r="B16" s="1">
        <v>12</v>
      </c>
      <c r="C16" s="1">
        <v>0.44517800000000002</v>
      </c>
      <c r="D16" s="1">
        <v>0.60278299999999996</v>
      </c>
      <c r="E16" s="1">
        <v>0.48642299999999999</v>
      </c>
      <c r="F16" s="1">
        <v>0.27498400000000001</v>
      </c>
      <c r="G16" s="1">
        <v>0.29044700000000001</v>
      </c>
      <c r="H16" s="1">
        <v>0.90134899999999996</v>
      </c>
      <c r="I16" s="1">
        <v>0.90721700000000005</v>
      </c>
      <c r="J16" s="1">
        <v>0.37595299999999998</v>
      </c>
      <c r="K16" s="1">
        <v>0.74856500000000004</v>
      </c>
      <c r="L16" s="1">
        <v>0.71762899999999996</v>
      </c>
      <c r="M16" s="1">
        <v>0.34080899999999997</v>
      </c>
      <c r="N16" s="1">
        <v>0.43059700000000001</v>
      </c>
      <c r="O16" s="1">
        <v>0.27049699999999999</v>
      </c>
      <c r="P16" s="1">
        <v>0.28939300000000001</v>
      </c>
      <c r="Q16" s="1">
        <v>0.30997200000000003</v>
      </c>
    </row>
    <row r="17" spans="2:17" ht="16.5" x14ac:dyDescent="0.25">
      <c r="B17" s="1">
        <v>24</v>
      </c>
      <c r="C17" s="1">
        <v>0.27297100000000002</v>
      </c>
      <c r="D17" s="1">
        <v>0.26314799999999999</v>
      </c>
      <c r="E17" s="1">
        <v>0.382878</v>
      </c>
      <c r="F17" s="1">
        <v>0.52129999999999999</v>
      </c>
      <c r="G17" s="1">
        <v>0.49945600000000001</v>
      </c>
      <c r="H17" s="1">
        <v>0</v>
      </c>
      <c r="I17" s="1">
        <v>0</v>
      </c>
      <c r="J17" s="1">
        <v>0.46533999999999998</v>
      </c>
      <c r="K17" s="1">
        <v>0.41174899999999998</v>
      </c>
      <c r="L17" s="1">
        <v>0.38887699999999997</v>
      </c>
      <c r="M17" s="1">
        <v>0.993344</v>
      </c>
      <c r="N17" s="1">
        <v>0.35774400000000001</v>
      </c>
      <c r="O17" s="1">
        <v>0.24976400000000001</v>
      </c>
      <c r="P17" s="1">
        <v>0.24751300000000001</v>
      </c>
      <c r="Q17" s="1">
        <v>0.48027799999999998</v>
      </c>
    </row>
    <row r="19" spans="2:17" x14ac:dyDescent="0.2">
      <c r="B19" s="3" t="s">
        <v>69</v>
      </c>
      <c r="C19" s="3" t="s">
        <v>66</v>
      </c>
    </row>
    <row r="20" spans="2:17" ht="16.5" x14ac:dyDescent="0.25">
      <c r="B20" s="2" t="s">
        <v>28</v>
      </c>
      <c r="C20" s="12" t="s">
        <v>7</v>
      </c>
      <c r="D20" s="12"/>
      <c r="E20" s="12"/>
      <c r="F20" s="12"/>
      <c r="G20" s="12"/>
      <c r="H20" s="12" t="s">
        <v>8</v>
      </c>
      <c r="I20" s="12"/>
      <c r="J20" s="12"/>
      <c r="K20" s="12"/>
      <c r="L20" s="12"/>
      <c r="M20" s="12" t="s">
        <v>43</v>
      </c>
      <c r="N20" s="12"/>
      <c r="O20" s="12"/>
      <c r="P20" s="12"/>
      <c r="Q20" s="12"/>
    </row>
    <row r="21" spans="2:17" ht="16.5" x14ac:dyDescent="0.25">
      <c r="B21" s="1">
        <v>1</v>
      </c>
      <c r="C21" s="1">
        <v>2.0646000000000001E-2</v>
      </c>
      <c r="D21" s="1">
        <v>0.16630300000000001</v>
      </c>
      <c r="E21" s="1">
        <v>0.4869</v>
      </c>
      <c r="F21" s="1">
        <v>0.32385000000000003</v>
      </c>
      <c r="G21" s="1">
        <v>0.34477000000000002</v>
      </c>
      <c r="H21" s="1">
        <v>1.252955</v>
      </c>
      <c r="I21" s="1">
        <v>1.4041779999999999</v>
      </c>
      <c r="J21" s="1">
        <v>0.30075400000000002</v>
      </c>
      <c r="K21" s="1">
        <v>0.79218699999999997</v>
      </c>
      <c r="L21" s="1">
        <v>0.74036000000000002</v>
      </c>
      <c r="M21" s="1">
        <v>0.31404100000000001</v>
      </c>
      <c r="N21" s="1">
        <v>0.220778</v>
      </c>
      <c r="O21" s="1">
        <v>0.31940800000000003</v>
      </c>
      <c r="P21" s="1">
        <v>0.37956899999999999</v>
      </c>
      <c r="Q21" s="1">
        <v>0.31562099999999998</v>
      </c>
    </row>
    <row r="22" spans="2:17" ht="16.5" x14ac:dyDescent="0.25">
      <c r="B22" s="1">
        <v>2</v>
      </c>
      <c r="C22" s="1">
        <v>4.4094769999999999</v>
      </c>
      <c r="D22" s="1">
        <v>4.0460520000000004</v>
      </c>
      <c r="E22" s="1">
        <v>1.85364</v>
      </c>
      <c r="F22" s="1">
        <v>1.5248109999999999</v>
      </c>
      <c r="G22" s="1">
        <v>1.673915</v>
      </c>
      <c r="H22" s="1">
        <v>1.2886679999999999</v>
      </c>
      <c r="I22" s="1">
        <v>1.1850810000000001</v>
      </c>
      <c r="J22" s="1">
        <v>0.361655</v>
      </c>
      <c r="K22" s="1">
        <v>0.34342600000000001</v>
      </c>
      <c r="L22" s="1">
        <v>0.47947600000000001</v>
      </c>
      <c r="M22" s="1">
        <v>0.39492500000000003</v>
      </c>
      <c r="N22" s="1">
        <v>0.31732199999999999</v>
      </c>
      <c r="O22" s="1">
        <v>0.278391</v>
      </c>
      <c r="P22" s="1">
        <v>0.201211</v>
      </c>
      <c r="Q22" s="1">
        <v>0.407115</v>
      </c>
    </row>
    <row r="23" spans="2:17" ht="16.5" x14ac:dyDescent="0.25">
      <c r="B23" s="1">
        <v>4</v>
      </c>
      <c r="C23" s="1">
        <v>1.4870620000000001</v>
      </c>
      <c r="D23" s="1">
        <v>1.56982</v>
      </c>
      <c r="E23" s="1">
        <v>1.496246</v>
      </c>
      <c r="F23" s="1">
        <v>3.543758</v>
      </c>
      <c r="G23" s="1">
        <v>2.7343579999999998</v>
      </c>
      <c r="H23" s="1">
        <v>3.9800979999999999</v>
      </c>
      <c r="I23" s="1">
        <v>1.17516</v>
      </c>
      <c r="J23" s="1">
        <v>0.57337199999999999</v>
      </c>
      <c r="K23" s="1">
        <v>0.86231100000000005</v>
      </c>
      <c r="L23" s="1">
        <v>0.83812900000000001</v>
      </c>
      <c r="M23" s="1">
        <v>0.39793699999999999</v>
      </c>
      <c r="N23" s="1">
        <v>0.34052900000000003</v>
      </c>
      <c r="O23" s="1">
        <v>0.34536699999999998</v>
      </c>
      <c r="P23" s="1">
        <v>0.391961</v>
      </c>
      <c r="Q23" s="1">
        <v>0.42052299999999998</v>
      </c>
    </row>
    <row r="24" spans="2:17" ht="16.5" x14ac:dyDescent="0.25">
      <c r="B24" s="1">
        <v>8</v>
      </c>
      <c r="C24" s="1">
        <v>0.17582400000000001</v>
      </c>
      <c r="D24" s="1">
        <v>0.23160600000000001</v>
      </c>
      <c r="E24" s="1">
        <v>0.95805099999999999</v>
      </c>
      <c r="F24" s="1">
        <v>0.80918900000000005</v>
      </c>
      <c r="G24" s="1">
        <v>0.768154</v>
      </c>
      <c r="H24" s="1">
        <v>0.38427</v>
      </c>
      <c r="I24" s="1">
        <v>0.41669299999999998</v>
      </c>
      <c r="J24" s="1">
        <v>0.853993</v>
      </c>
      <c r="K24" s="1">
        <v>0.66198100000000004</v>
      </c>
      <c r="L24" s="1">
        <v>0.72017100000000001</v>
      </c>
      <c r="M24" s="1">
        <v>0.46965800000000002</v>
      </c>
      <c r="N24" s="1">
        <v>0.53626600000000002</v>
      </c>
      <c r="O24" s="1">
        <v>0.33590199999999998</v>
      </c>
      <c r="P24" s="1">
        <v>0.33106999999999998</v>
      </c>
      <c r="Q24" s="1">
        <v>0.19351099999999999</v>
      </c>
    </row>
    <row r="25" spans="2:17" ht="16.5" x14ac:dyDescent="0.25">
      <c r="B25" s="1">
        <v>12</v>
      </c>
      <c r="C25" s="1">
        <v>1.3925999999999999E-2</v>
      </c>
      <c r="D25" s="1">
        <v>1.575E-2</v>
      </c>
      <c r="E25" s="1">
        <v>0.66231499999999999</v>
      </c>
      <c r="F25" s="1">
        <v>0.44386999999999999</v>
      </c>
      <c r="G25" s="1">
        <v>0.47450199999999998</v>
      </c>
      <c r="H25" s="1">
        <v>1.1599999999999999E-2</v>
      </c>
      <c r="I25" s="1">
        <v>7.9661999999999997E-2</v>
      </c>
      <c r="J25" s="1">
        <v>0.257355</v>
      </c>
      <c r="K25" s="1">
        <v>0.77719899999999997</v>
      </c>
      <c r="L25" s="1">
        <v>0.850101</v>
      </c>
      <c r="M25" s="1">
        <v>0.51748000000000005</v>
      </c>
      <c r="N25" s="1">
        <v>0.44224599999999997</v>
      </c>
      <c r="O25" s="1">
        <v>0.25845099999999999</v>
      </c>
      <c r="P25" s="1">
        <v>0.279719</v>
      </c>
      <c r="Q25" s="1">
        <v>0.322436</v>
      </c>
    </row>
    <row r="26" spans="2:17" ht="16.5" x14ac:dyDescent="0.25">
      <c r="B26" s="1">
        <v>24</v>
      </c>
      <c r="C26" s="1">
        <v>0</v>
      </c>
      <c r="D26" s="1">
        <v>0</v>
      </c>
      <c r="E26" s="1">
        <v>0.64005000000000001</v>
      </c>
      <c r="F26" s="1">
        <v>0.43168499999999999</v>
      </c>
      <c r="G26" s="1">
        <v>0.44726500000000002</v>
      </c>
      <c r="H26" s="1">
        <v>7.2353000000000001E-2</v>
      </c>
      <c r="I26" s="1">
        <v>1.415025</v>
      </c>
      <c r="J26" s="1">
        <v>0.72481099999999998</v>
      </c>
      <c r="K26" s="1">
        <v>0.357215</v>
      </c>
      <c r="L26" s="1">
        <v>0.35996499999999998</v>
      </c>
      <c r="M26" s="1">
        <v>0.35085300000000003</v>
      </c>
      <c r="N26" s="1">
        <v>0.32954099999999997</v>
      </c>
      <c r="O26" s="1">
        <v>0.49309799999999998</v>
      </c>
      <c r="P26" s="1">
        <v>1.6940740000000001</v>
      </c>
      <c r="Q26" s="1">
        <v>0.35141699999999998</v>
      </c>
    </row>
    <row r="28" spans="2:17" x14ac:dyDescent="0.2">
      <c r="B28" s="3" t="s">
        <v>70</v>
      </c>
      <c r="C28" s="3" t="s">
        <v>66</v>
      </c>
    </row>
    <row r="29" spans="2:17" ht="16.5" x14ac:dyDescent="0.25">
      <c r="B29" s="2" t="s">
        <v>28</v>
      </c>
      <c r="C29" s="12" t="s">
        <v>7</v>
      </c>
      <c r="D29" s="12"/>
      <c r="E29" s="12"/>
      <c r="F29" s="12"/>
      <c r="G29" s="12"/>
      <c r="H29" s="12" t="s">
        <v>8</v>
      </c>
      <c r="I29" s="12"/>
      <c r="J29" s="12"/>
      <c r="K29" s="12"/>
      <c r="L29" s="12"/>
      <c r="M29" s="12" t="s">
        <v>43</v>
      </c>
      <c r="N29" s="12"/>
      <c r="O29" s="12"/>
      <c r="P29" s="12"/>
      <c r="Q29" s="12"/>
    </row>
    <row r="30" spans="2:17" ht="16.5" x14ac:dyDescent="0.25">
      <c r="B30" s="1">
        <v>1</v>
      </c>
      <c r="C30" s="1">
        <v>1.45306</v>
      </c>
      <c r="D30" s="1">
        <v>0.80591100000000004</v>
      </c>
      <c r="E30" s="1">
        <v>1.0783510000000001</v>
      </c>
      <c r="F30" s="1">
        <v>0.92001500000000003</v>
      </c>
      <c r="G30" s="1">
        <v>0.64166699999999999</v>
      </c>
      <c r="H30" s="1">
        <v>1.821096</v>
      </c>
      <c r="I30" s="1">
        <v>0.592947</v>
      </c>
      <c r="J30" s="1">
        <v>0.84765500000000005</v>
      </c>
      <c r="K30" s="1">
        <v>1.521325</v>
      </c>
      <c r="L30" s="1">
        <v>1.3112109999999999</v>
      </c>
      <c r="M30" s="1">
        <v>0.65621499999999999</v>
      </c>
      <c r="N30" s="1">
        <v>0.64385700000000001</v>
      </c>
      <c r="O30" s="1">
        <v>0.60361600000000004</v>
      </c>
      <c r="P30" s="1">
        <v>0.58474599999999999</v>
      </c>
      <c r="Q30" s="1">
        <v>0.53090899999999996</v>
      </c>
    </row>
    <row r="31" spans="2:17" ht="16.5" x14ac:dyDescent="0.25">
      <c r="B31" s="1">
        <v>2</v>
      </c>
      <c r="C31" s="1">
        <v>4.6530440000000004</v>
      </c>
      <c r="D31" s="1">
        <v>4.1517150000000003</v>
      </c>
      <c r="E31" s="1">
        <v>1.098322</v>
      </c>
      <c r="F31" s="1">
        <v>1.613227</v>
      </c>
      <c r="G31" s="1">
        <v>1.7588870000000001</v>
      </c>
      <c r="H31" s="1">
        <v>1.813509</v>
      </c>
      <c r="I31" s="1">
        <v>1.554303</v>
      </c>
      <c r="J31" s="1">
        <v>1.2243649999999999</v>
      </c>
      <c r="K31" s="1">
        <v>0.64126399999999995</v>
      </c>
      <c r="L31" s="1">
        <v>0.72928499999999996</v>
      </c>
      <c r="M31" s="1">
        <v>0.67603599999999997</v>
      </c>
      <c r="N31" s="1">
        <v>0.679064</v>
      </c>
      <c r="O31" s="1">
        <v>0.92448699999999995</v>
      </c>
      <c r="P31" s="1">
        <v>0.62281900000000001</v>
      </c>
      <c r="Q31" s="1">
        <v>0.71735899999999997</v>
      </c>
    </row>
    <row r="32" spans="2:17" ht="16.5" x14ac:dyDescent="0.25">
      <c r="B32" s="1">
        <v>4</v>
      </c>
      <c r="C32" s="1">
        <v>1.795585</v>
      </c>
      <c r="D32" s="1">
        <v>1.6638679999999999</v>
      </c>
      <c r="E32" s="1">
        <v>1.0002880000000001</v>
      </c>
      <c r="F32" s="1">
        <v>2.8753880000000001</v>
      </c>
      <c r="G32" s="1">
        <v>2.5642429999999998</v>
      </c>
      <c r="H32" s="1">
        <v>0.65115699999999999</v>
      </c>
      <c r="I32" s="1">
        <v>0.71716400000000002</v>
      </c>
      <c r="J32" s="1">
        <v>1.332363</v>
      </c>
      <c r="K32" s="1">
        <v>2.7192949999999998</v>
      </c>
      <c r="L32" s="1">
        <v>2.592622</v>
      </c>
      <c r="M32" s="1">
        <v>0.717144</v>
      </c>
      <c r="N32" s="1">
        <v>0.59485200000000005</v>
      </c>
      <c r="O32" s="1">
        <v>0.89226700000000003</v>
      </c>
      <c r="P32" s="1">
        <v>0.71484899999999996</v>
      </c>
      <c r="Q32" s="1">
        <v>0.85210300000000005</v>
      </c>
    </row>
    <row r="33" spans="2:17" ht="16.5" x14ac:dyDescent="0.25">
      <c r="B33" s="1">
        <v>8</v>
      </c>
      <c r="C33" s="1">
        <v>0.36277100000000001</v>
      </c>
      <c r="D33" s="1">
        <v>0.30935499999999999</v>
      </c>
      <c r="E33" s="1">
        <v>1.5295289999999999</v>
      </c>
      <c r="F33" s="1">
        <v>1.0396559999999999</v>
      </c>
      <c r="G33" s="1">
        <v>0.89485599999999998</v>
      </c>
      <c r="H33" s="1">
        <v>0.51828700000000005</v>
      </c>
      <c r="I33" s="1">
        <v>0.35751899999999998</v>
      </c>
      <c r="J33" s="1">
        <v>1.144754</v>
      </c>
      <c r="K33" s="1">
        <v>1.5617829999999999</v>
      </c>
      <c r="L33" s="1">
        <v>1.623472</v>
      </c>
      <c r="M33" s="1">
        <v>0.72606599999999999</v>
      </c>
      <c r="N33" s="1">
        <v>0.70044799999999996</v>
      </c>
      <c r="O33" s="1">
        <v>0.80402799999999996</v>
      </c>
      <c r="P33" s="1">
        <v>0.86830700000000005</v>
      </c>
      <c r="Q33" s="1">
        <v>0.65054800000000002</v>
      </c>
    </row>
    <row r="34" spans="2:17" ht="16.5" x14ac:dyDescent="0.25">
      <c r="B34" s="1">
        <v>12</v>
      </c>
      <c r="C34" s="1">
        <v>0.40637800000000002</v>
      </c>
      <c r="D34" s="1">
        <v>0.365338</v>
      </c>
      <c r="E34" s="1">
        <v>0.85169399999999995</v>
      </c>
      <c r="F34" s="1">
        <v>0.955202</v>
      </c>
      <c r="G34" s="1">
        <v>0.88886500000000002</v>
      </c>
      <c r="H34" s="1">
        <v>0.43273</v>
      </c>
      <c r="I34" s="1">
        <v>0.444801</v>
      </c>
      <c r="J34" s="1">
        <v>0.95331600000000005</v>
      </c>
      <c r="K34" s="1">
        <v>0.97210700000000005</v>
      </c>
      <c r="L34" s="1">
        <v>1.1050310000000001</v>
      </c>
      <c r="M34" s="1">
        <v>0.32878400000000002</v>
      </c>
      <c r="N34" s="1">
        <v>0.75561599999999995</v>
      </c>
      <c r="O34" s="1">
        <v>0.85053000000000001</v>
      </c>
      <c r="P34" s="1">
        <v>0.80613000000000001</v>
      </c>
      <c r="Q34" s="1">
        <v>0.776922</v>
      </c>
    </row>
    <row r="35" spans="2:17" ht="16.5" x14ac:dyDescent="0.25">
      <c r="B35" s="1">
        <v>24</v>
      </c>
      <c r="C35" s="1">
        <v>0</v>
      </c>
      <c r="D35" s="1">
        <v>0</v>
      </c>
      <c r="E35" s="1">
        <v>6.3101240000000001</v>
      </c>
      <c r="F35" s="1">
        <v>0.83223400000000003</v>
      </c>
      <c r="G35" s="1">
        <v>0.76157300000000006</v>
      </c>
      <c r="H35" s="1">
        <v>0.11795899999999999</v>
      </c>
      <c r="I35" s="1">
        <v>0</v>
      </c>
      <c r="J35" s="1">
        <v>0.78216399999999997</v>
      </c>
      <c r="K35" s="1">
        <v>0.68843100000000002</v>
      </c>
      <c r="L35" s="1">
        <v>0.77242999999999995</v>
      </c>
      <c r="M35" s="1">
        <v>0.748201</v>
      </c>
      <c r="N35" s="1">
        <v>0.81509200000000004</v>
      </c>
      <c r="O35" s="1">
        <v>0.55341499999999999</v>
      </c>
      <c r="P35" s="1">
        <v>0.67739799999999994</v>
      </c>
      <c r="Q35" s="1">
        <v>0.55180799999999997</v>
      </c>
    </row>
  </sheetData>
  <mergeCells count="12">
    <mergeCell ref="C29:G29"/>
    <mergeCell ref="H29:L29"/>
    <mergeCell ref="M29:Q29"/>
    <mergeCell ref="C2:G2"/>
    <mergeCell ref="H2:L2"/>
    <mergeCell ref="M2:Q2"/>
    <mergeCell ref="C11:G11"/>
    <mergeCell ref="H11:L11"/>
    <mergeCell ref="M11:Q11"/>
    <mergeCell ref="C20:G20"/>
    <mergeCell ref="H20:L20"/>
    <mergeCell ref="M20:Q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3"/>
  <sheetViews>
    <sheetView workbookViewId="0">
      <selection activeCell="A2" sqref="A2"/>
    </sheetView>
  </sheetViews>
  <sheetFormatPr defaultColWidth="11" defaultRowHeight="15.75" x14ac:dyDescent="0.25"/>
  <sheetData>
    <row r="2" spans="1:3" x14ac:dyDescent="0.25">
      <c r="A2" s="9" t="s">
        <v>73</v>
      </c>
    </row>
    <row r="3" spans="1:3" ht="16.5" x14ac:dyDescent="0.25">
      <c r="B3" s="2" t="s">
        <v>30</v>
      </c>
      <c r="C3" s="2" t="s">
        <v>7</v>
      </c>
    </row>
    <row r="4" spans="1:3" ht="16.5" x14ac:dyDescent="0.25">
      <c r="B4" s="1">
        <v>10546.532020000001</v>
      </c>
      <c r="C4" s="1">
        <v>16981.112300000001</v>
      </c>
    </row>
    <row r="5" spans="1:3" ht="16.5" x14ac:dyDescent="0.25">
      <c r="B5" s="1">
        <v>9726.2501809999994</v>
      </c>
      <c r="C5" s="1">
        <v>37376.999629999998</v>
      </c>
    </row>
    <row r="6" spans="1:3" ht="16.5" x14ac:dyDescent="0.25">
      <c r="B6" s="1">
        <v>25281.527139999998</v>
      </c>
      <c r="C6" s="1">
        <v>23810.663270000001</v>
      </c>
    </row>
    <row r="7" spans="1:3" ht="16.5" x14ac:dyDescent="0.25">
      <c r="B7" s="1">
        <v>4400.7955009999996</v>
      </c>
      <c r="C7" s="1">
        <v>16111.526739999999</v>
      </c>
    </row>
    <row r="8" spans="1:3" ht="16.5" x14ac:dyDescent="0.25">
      <c r="B8" s="1">
        <v>16552.950199999999</v>
      </c>
      <c r="C8" s="1">
        <v>14702.8388</v>
      </c>
    </row>
    <row r="9" spans="1:3" ht="16.5" x14ac:dyDescent="0.25">
      <c r="B9" s="1">
        <v>17784.096890000001</v>
      </c>
      <c r="C9" s="1">
        <v>16988.490890000001</v>
      </c>
    </row>
    <row r="10" spans="1:3" ht="16.5" x14ac:dyDescent="0.25">
      <c r="B10" s="1">
        <v>11863.696620000001</v>
      </c>
      <c r="C10" s="1">
        <v>49538.041590000001</v>
      </c>
    </row>
    <row r="11" spans="1:3" ht="16.5" x14ac:dyDescent="0.25">
      <c r="B11" s="1">
        <v>19466.185300000001</v>
      </c>
      <c r="C11" s="1">
        <v>31688.922930000001</v>
      </c>
    </row>
    <row r="12" spans="1:3" ht="16.5" x14ac:dyDescent="0.25">
      <c r="B12" s="1">
        <v>8494.5936669999992</v>
      </c>
      <c r="C12" s="1">
        <v>18532.138749999998</v>
      </c>
    </row>
    <row r="13" spans="1:3" ht="16.5" x14ac:dyDescent="0.25">
      <c r="B13" s="1">
        <v>11235.262290000001</v>
      </c>
      <c r="C13" s="1">
        <v>12968.969789999999</v>
      </c>
    </row>
    <row r="14" spans="1:3" ht="16.5" x14ac:dyDescent="0.25">
      <c r="B14" s="1">
        <v>10091.605939999999</v>
      </c>
      <c r="C14" s="1">
        <v>16621.189549999999</v>
      </c>
    </row>
    <row r="15" spans="1:3" ht="16.5" x14ac:dyDescent="0.25">
      <c r="B15" s="1">
        <v>7008.2663830000001</v>
      </c>
      <c r="C15" s="1">
        <v>15021.91821</v>
      </c>
    </row>
    <row r="16" spans="1:3" ht="16.5" x14ac:dyDescent="0.25">
      <c r="B16" s="1">
        <v>13614.886640000001</v>
      </c>
      <c r="C16" s="1">
        <v>13708.155500000001</v>
      </c>
    </row>
    <row r="17" spans="2:3" ht="16.5" x14ac:dyDescent="0.25">
      <c r="B17" s="1">
        <v>16712.83394</v>
      </c>
      <c r="C17" s="1">
        <v>14343.383589999999</v>
      </c>
    </row>
    <row r="18" spans="2:3" ht="16.5" x14ac:dyDescent="0.25">
      <c r="B18" s="1">
        <v>3657.8893819999998</v>
      </c>
      <c r="C18" s="1">
        <v>27094.960080000001</v>
      </c>
    </row>
    <row r="19" spans="2:3" ht="16.5" x14ac:dyDescent="0.25">
      <c r="B19" s="1">
        <v>5229.6583700000001</v>
      </c>
      <c r="C19" s="1">
        <v>37668.888980000003</v>
      </c>
    </row>
    <row r="20" spans="2:3" ht="16.5" x14ac:dyDescent="0.25">
      <c r="B20" s="1">
        <v>7796.8864119999998</v>
      </c>
      <c r="C20" s="1">
        <v>35588.660329999999</v>
      </c>
    </row>
    <row r="21" spans="2:3" ht="16.5" x14ac:dyDescent="0.25">
      <c r="B21" s="1">
        <v>9112.8148459999993</v>
      </c>
      <c r="C21" s="1">
        <v>15759.68944</v>
      </c>
    </row>
    <row r="22" spans="2:3" ht="16.5" x14ac:dyDescent="0.25">
      <c r="B22" s="1">
        <v>6760.3530339999998</v>
      </c>
      <c r="C22" s="1">
        <v>17488.929</v>
      </c>
    </row>
    <row r="23" spans="2:3" ht="16.5" x14ac:dyDescent="0.25">
      <c r="B23" s="1">
        <v>11113.886329999999</v>
      </c>
      <c r="C23" s="1">
        <v>32623.030139999999</v>
      </c>
    </row>
    <row r="24" spans="2:3" ht="16.5" x14ac:dyDescent="0.25">
      <c r="B24" s="1">
        <v>8706.8726439999991</v>
      </c>
      <c r="C24" s="1">
        <v>13544.29559</v>
      </c>
    </row>
    <row r="25" spans="2:3" ht="16.5" x14ac:dyDescent="0.25">
      <c r="B25" s="1">
        <v>15194.761189999999</v>
      </c>
      <c r="C25" s="1">
        <v>10170.415709999999</v>
      </c>
    </row>
    <row r="26" spans="2:3" ht="16.5" x14ac:dyDescent="0.25">
      <c r="B26" s="1">
        <v>14811.914280000001</v>
      </c>
      <c r="C26" s="1">
        <v>15393.605159999999</v>
      </c>
    </row>
    <row r="27" spans="2:3" ht="16.5" x14ac:dyDescent="0.25">
      <c r="B27" s="1">
        <v>20456.3475</v>
      </c>
      <c r="C27" s="1">
        <v>18983.942220000001</v>
      </c>
    </row>
    <row r="28" spans="2:3" ht="16.5" x14ac:dyDescent="0.25">
      <c r="B28" s="1">
        <v>10583.671200000001</v>
      </c>
      <c r="C28" s="1">
        <v>33182.423049999998</v>
      </c>
    </row>
    <row r="29" spans="2:3" ht="16.5" x14ac:dyDescent="0.25">
      <c r="B29" s="1">
        <v>3319.3001829999998</v>
      </c>
      <c r="C29" s="1">
        <v>14400.84467</v>
      </c>
    </row>
    <row r="30" spans="2:3" ht="16.5" x14ac:dyDescent="0.25">
      <c r="B30" s="1">
        <v>7359.2967230000004</v>
      </c>
      <c r="C30" s="1">
        <v>11888.99185</v>
      </c>
    </row>
    <row r="31" spans="2:3" ht="16.5" x14ac:dyDescent="0.25">
      <c r="B31" s="1">
        <v>7070.134943</v>
      </c>
      <c r="C31" s="1">
        <v>9415.4299129999999</v>
      </c>
    </row>
    <row r="32" spans="2:3" ht="16.5" x14ac:dyDescent="0.25">
      <c r="B32" s="1">
        <v>9347.8358599999992</v>
      </c>
      <c r="C32" s="1">
        <v>13882.37018</v>
      </c>
    </row>
    <row r="33" spans="2:3" ht="16.5" x14ac:dyDescent="0.25">
      <c r="B33" s="1">
        <v>10839.52828</v>
      </c>
      <c r="C33" s="1">
        <v>9454.2999359999994</v>
      </c>
    </row>
    <row r="34" spans="2:3" ht="16.5" x14ac:dyDescent="0.25">
      <c r="B34" s="1">
        <v>5114.8734560000003</v>
      </c>
      <c r="C34" s="1">
        <v>10033.36087</v>
      </c>
    </row>
    <row r="35" spans="2:3" ht="16.5" x14ac:dyDescent="0.25">
      <c r="B35" s="1">
        <v>11000.556210000001</v>
      </c>
      <c r="C35" s="1">
        <v>19446.903289999998</v>
      </c>
    </row>
    <row r="36" spans="2:3" ht="16.5" x14ac:dyDescent="0.25">
      <c r="B36" s="1">
        <v>5089.0719740000004</v>
      </c>
      <c r="C36" s="1">
        <v>38894.928209999998</v>
      </c>
    </row>
    <row r="37" spans="2:3" ht="16.5" x14ac:dyDescent="0.25">
      <c r="B37" s="1">
        <v>4352.9547050000001</v>
      </c>
      <c r="C37" s="1">
        <v>28378.855869999999</v>
      </c>
    </row>
    <row r="38" spans="2:3" ht="16.5" x14ac:dyDescent="0.25">
      <c r="B38" s="1">
        <v>5451.3318820000004</v>
      </c>
      <c r="C38" s="1">
        <v>19696.366750000001</v>
      </c>
    </row>
    <row r="39" spans="2:3" ht="16.5" x14ac:dyDescent="0.25">
      <c r="B39" s="1">
        <v>8537.0739510000003</v>
      </c>
      <c r="C39" s="1">
        <v>8022.1767810000001</v>
      </c>
    </row>
    <row r="40" spans="2:3" ht="16.5" x14ac:dyDescent="0.25">
      <c r="B40" s="1">
        <v>13046.72082</v>
      </c>
      <c r="C40" s="1">
        <v>6349.421523</v>
      </c>
    </row>
    <row r="41" spans="2:3" ht="16.5" x14ac:dyDescent="0.25">
      <c r="B41" s="1">
        <v>20589.671419999999</v>
      </c>
      <c r="C41" s="1">
        <v>8557.8894380000002</v>
      </c>
    </row>
    <row r="42" spans="2:3" ht="16.5" x14ac:dyDescent="0.25">
      <c r="B42" s="6" t="s">
        <v>71</v>
      </c>
      <c r="C42" s="1">
        <v>11985.696970000001</v>
      </c>
    </row>
    <row r="43" spans="2:3" ht="16.5" x14ac:dyDescent="0.25">
      <c r="B43" s="1">
        <v>20405.329099999999</v>
      </c>
      <c r="C43" s="1">
        <v>7330.5379489999996</v>
      </c>
    </row>
    <row r="44" spans="2:3" ht="16.5" x14ac:dyDescent="0.25">
      <c r="B44" s="1">
        <v>9608.2782759999991</v>
      </c>
      <c r="C44" s="1">
        <v>11339.84071</v>
      </c>
    </row>
    <row r="45" spans="2:3" ht="16.5" x14ac:dyDescent="0.25">
      <c r="B45" s="1">
        <v>17673.35944</v>
      </c>
      <c r="C45" s="1">
        <v>8607.7801139999992</v>
      </c>
    </row>
    <row r="46" spans="2:3" ht="16.5" x14ac:dyDescent="0.25">
      <c r="B46" s="1"/>
      <c r="C46" s="1">
        <v>14448.091930000001</v>
      </c>
    </row>
    <row r="47" spans="2:3" ht="16.5" x14ac:dyDescent="0.25">
      <c r="B47" s="1"/>
      <c r="C47" s="1">
        <v>16562.770189999999</v>
      </c>
    </row>
    <row r="48" spans="2:3" ht="16.5" x14ac:dyDescent="0.25">
      <c r="B48" s="1"/>
      <c r="C48" s="1">
        <v>17054.274720000001</v>
      </c>
    </row>
    <row r="49" spans="2:3" ht="16.5" x14ac:dyDescent="0.25">
      <c r="B49" s="1"/>
      <c r="C49" s="1">
        <v>19064.44083</v>
      </c>
    </row>
    <row r="50" spans="2:3" ht="16.5" x14ac:dyDescent="0.25">
      <c r="B50" s="1"/>
      <c r="C50" s="1">
        <v>17089.64645</v>
      </c>
    </row>
    <row r="51" spans="2:3" ht="16.5" x14ac:dyDescent="0.25">
      <c r="B51" s="1"/>
      <c r="C51" s="1">
        <v>7793.4826569999996</v>
      </c>
    </row>
    <row r="52" spans="2:3" ht="16.5" x14ac:dyDescent="0.25">
      <c r="B52" s="1"/>
      <c r="C52" s="1">
        <v>22120.714619999999</v>
      </c>
    </row>
    <row r="53" spans="2:3" ht="16.5" x14ac:dyDescent="0.25">
      <c r="B53" s="1"/>
      <c r="C53" s="1">
        <v>14433.75207</v>
      </c>
    </row>
    <row r="54" spans="2:3" ht="16.5" x14ac:dyDescent="0.25">
      <c r="B54" s="1"/>
      <c r="C54" s="1">
        <v>20971.214510000002</v>
      </c>
    </row>
    <row r="55" spans="2:3" ht="16.5" x14ac:dyDescent="0.25">
      <c r="B55" s="1"/>
      <c r="C55" s="1">
        <v>41370.395949999998</v>
      </c>
    </row>
    <row r="56" spans="2:3" ht="16.5" x14ac:dyDescent="0.25">
      <c r="B56" s="1"/>
      <c r="C56" s="1">
        <v>40049.326090000002</v>
      </c>
    </row>
    <row r="57" spans="2:3" ht="16.5" x14ac:dyDescent="0.25">
      <c r="B57" s="1"/>
      <c r="C57" s="1">
        <v>46828.384209999997</v>
      </c>
    </row>
    <row r="58" spans="2:3" ht="16.5" x14ac:dyDescent="0.25">
      <c r="B58" s="1"/>
      <c r="C58" s="1">
        <v>30936.477699999999</v>
      </c>
    </row>
    <row r="59" spans="2:3" ht="16.5" x14ac:dyDescent="0.25">
      <c r="B59" s="1"/>
      <c r="C59" s="1">
        <v>34022.371619999998</v>
      </c>
    </row>
    <row r="60" spans="2:3" ht="16.5" x14ac:dyDescent="0.25">
      <c r="B60" s="1"/>
      <c r="C60" s="1">
        <v>60530.514320000002</v>
      </c>
    </row>
    <row r="61" spans="2:3" ht="16.5" x14ac:dyDescent="0.25">
      <c r="B61" s="1"/>
      <c r="C61" s="1">
        <v>62696.844570000001</v>
      </c>
    </row>
    <row r="62" spans="2:3" ht="16.5" x14ac:dyDescent="0.25">
      <c r="B62" s="1"/>
      <c r="C62" s="1">
        <v>52585.112119999998</v>
      </c>
    </row>
    <row r="63" spans="2:3" ht="16.5" x14ac:dyDescent="0.25">
      <c r="B63" s="1"/>
      <c r="C63" s="1">
        <v>33332.909769999998</v>
      </c>
    </row>
    <row r="64" spans="2:3" ht="16.5" x14ac:dyDescent="0.25">
      <c r="B64" s="1"/>
      <c r="C64" s="1">
        <v>40461.288220000002</v>
      </c>
    </row>
    <row r="65" spans="2:3" ht="16.5" x14ac:dyDescent="0.25">
      <c r="B65" s="1"/>
      <c r="C65" s="1">
        <v>37909.673920000001</v>
      </c>
    </row>
    <row r="66" spans="2:3" ht="16.5" x14ac:dyDescent="0.25">
      <c r="B66" s="1"/>
      <c r="C66" s="1">
        <v>55543.340750000003</v>
      </c>
    </row>
    <row r="67" spans="2:3" ht="16.5" x14ac:dyDescent="0.25">
      <c r="B67" s="1"/>
      <c r="C67" s="1">
        <v>87009.221829999995</v>
      </c>
    </row>
    <row r="68" spans="2:3" ht="16.5" x14ac:dyDescent="0.25">
      <c r="B68" s="1"/>
      <c r="C68" s="1">
        <v>54358.624909999999</v>
      </c>
    </row>
    <row r="69" spans="2:3" ht="16.5" x14ac:dyDescent="0.25">
      <c r="B69" s="1"/>
      <c r="C69" s="1">
        <v>36152.197090000001</v>
      </c>
    </row>
    <row r="70" spans="2:3" ht="16.5" x14ac:dyDescent="0.25">
      <c r="B70" s="1"/>
      <c r="C70" s="1">
        <v>35942.284039999999</v>
      </c>
    </row>
    <row r="71" spans="2:3" ht="16.5" x14ac:dyDescent="0.25">
      <c r="B71" s="1"/>
      <c r="C71" s="1">
        <v>14481.91337</v>
      </c>
    </row>
    <row r="72" spans="2:3" ht="16.5" x14ac:dyDescent="0.25">
      <c r="B72" s="1"/>
      <c r="C72" s="1">
        <v>7456.1043689999997</v>
      </c>
    </row>
    <row r="73" spans="2:3" ht="16.5" x14ac:dyDescent="0.25">
      <c r="B73" s="1"/>
      <c r="C73" s="1">
        <v>13827.84777</v>
      </c>
    </row>
    <row r="74" spans="2:3" ht="16.5" x14ac:dyDescent="0.25">
      <c r="B74" s="1"/>
      <c r="C74" s="1">
        <v>9935.1582880000005</v>
      </c>
    </row>
    <row r="75" spans="2:3" ht="16.5" x14ac:dyDescent="0.25">
      <c r="B75" s="1"/>
      <c r="C75" s="1">
        <v>15063.212879999999</v>
      </c>
    </row>
    <row r="76" spans="2:3" ht="16.5" x14ac:dyDescent="0.25">
      <c r="B76" s="1"/>
      <c r="C76" s="1">
        <v>21272.62441</v>
      </c>
    </row>
    <row r="77" spans="2:3" ht="16.5" x14ac:dyDescent="0.25">
      <c r="B77" s="1"/>
      <c r="C77" s="1">
        <v>15151.14626</v>
      </c>
    </row>
    <row r="78" spans="2:3" ht="16.5" x14ac:dyDescent="0.25">
      <c r="B78" s="1"/>
      <c r="C78" s="1">
        <v>5607.0494070000004</v>
      </c>
    </row>
    <row r="79" spans="2:3" ht="16.5" x14ac:dyDescent="0.25">
      <c r="B79" s="1"/>
      <c r="C79" s="1">
        <v>14753.644</v>
      </c>
    </row>
    <row r="80" spans="2:3" ht="16.5" x14ac:dyDescent="0.25">
      <c r="B80" s="1"/>
      <c r="C80" s="1">
        <v>7481.94715</v>
      </c>
    </row>
    <row r="81" spans="2:3" ht="16.5" x14ac:dyDescent="0.25">
      <c r="B81" s="1"/>
      <c r="C81" s="1">
        <v>9067.0586469999998</v>
      </c>
    </row>
    <row r="82" spans="2:3" ht="16.5" x14ac:dyDescent="0.25">
      <c r="B82" s="1"/>
      <c r="C82" s="1">
        <v>20858.31266</v>
      </c>
    </row>
    <row r="83" spans="2:3" ht="16.5" x14ac:dyDescent="0.25">
      <c r="B83" s="1"/>
      <c r="C83" s="1">
        <v>16838.467120000001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 2</vt:lpstr>
      <vt:lpstr>Fig 3</vt:lpstr>
      <vt:lpstr>Fig 4</vt:lpstr>
      <vt:lpstr>Fig 5</vt:lpstr>
      <vt:lpstr>Fig 6</vt:lpstr>
      <vt:lpstr>Fig 7</vt:lpstr>
      <vt:lpstr>Fig 8</vt:lpstr>
      <vt:lpstr>ED_Fig 1</vt:lpstr>
      <vt:lpstr>ED_Fig 2</vt:lpstr>
      <vt:lpstr>ED_Fig 4</vt:lpstr>
      <vt:lpstr>ED_Fig 6</vt:lpstr>
      <vt:lpstr>ED_Fig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Shijie Cao</dc:creator>
  <cp:lastModifiedBy>ashish negi</cp:lastModifiedBy>
  <dcterms:created xsi:type="dcterms:W3CDTF">2022-10-22T20:10:40Z</dcterms:created>
  <dcterms:modified xsi:type="dcterms:W3CDTF">2022-12-12T07:32:47Z</dcterms:modified>
</cp:coreProperties>
</file>