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upri\OneDrive - The University of Chicago\PhD dissertation\arthropod abundance meta-analyses paper\February 2019 version\"/>
    </mc:Choice>
  </mc:AlternateContent>
  <xr:revisionPtr revIDLastSave="110" documentId="11_CE54718F5F6722ABD224458A3C1B3AB4D8AC0A9F" xr6:coauthVersionLast="40" xr6:coauthVersionMax="40" xr10:uidLastSave="{573D6E26-6C75-4F36-8C68-C5712540ADE0}"/>
  <bookViews>
    <workbookView xWindow="-110" yWindow="-110" windowWidth="19420" windowHeight="10420" tabRatio="500" activeTab="1" xr2:uid="{00000000-000D-0000-FFFF-FFFF00000000}"/>
  </bookViews>
  <sheets>
    <sheet name="S1.1 Data summary" sheetId="1" r:id="rId1"/>
    <sheet name="S1.2 Detailed data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8" i="1" l="1"/>
  <c r="Q19" i="1"/>
  <c r="Q20" i="1"/>
  <c r="Q21" i="1"/>
  <c r="Q22" i="1"/>
  <c r="Q23" i="1"/>
  <c r="P18" i="1"/>
  <c r="P19" i="1"/>
  <c r="P20" i="1"/>
  <c r="P21" i="1"/>
  <c r="P22" i="1"/>
  <c r="P23" i="1"/>
  <c r="M22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3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8" i="1"/>
  <c r="P8" i="1"/>
  <c r="Q7" i="1"/>
  <c r="P7" i="1"/>
  <c r="Q6" i="1"/>
  <c r="P6" i="1"/>
  <c r="Q5" i="1"/>
  <c r="P5" i="1"/>
  <c r="Q4" i="1"/>
  <c r="P4" i="1"/>
  <c r="Q3" i="1"/>
  <c r="P3" i="1"/>
</calcChain>
</file>

<file path=xl/sharedStrings.xml><?xml version="1.0" encoding="utf-8"?>
<sst xmlns="http://schemas.openxmlformats.org/spreadsheetml/2006/main" count="1036" uniqueCount="215">
  <si>
    <t>Site</t>
  </si>
  <si>
    <t>Latitude</t>
  </si>
  <si>
    <t>Min elevation</t>
  </si>
  <si>
    <t>Max elevation</t>
  </si>
  <si>
    <t>Elevation of peak abundance_All</t>
  </si>
  <si>
    <t>Elevation of Peak abundance_withoutAnts</t>
  </si>
  <si>
    <t>Elevation of least abundance_All</t>
  </si>
  <si>
    <t>Elevation of least abundance_withoutAnts</t>
  </si>
  <si>
    <t>relative ant abundance at lowest elevation</t>
  </si>
  <si>
    <t>Elev Cor</t>
  </si>
  <si>
    <t>CorPrec</t>
  </si>
  <si>
    <t>CorMintemp</t>
  </si>
  <si>
    <t>CorTemp</t>
  </si>
  <si>
    <t>CorSeas</t>
  </si>
  <si>
    <t>CorSeasPrec</t>
  </si>
  <si>
    <t>CorAET</t>
  </si>
  <si>
    <t>CorAnts</t>
  </si>
  <si>
    <t>Substrate sampled</t>
  </si>
  <si>
    <t>Citation</t>
  </si>
  <si>
    <t>Panama</t>
  </si>
  <si>
    <t>ground, leaf litter</t>
  </si>
  <si>
    <t>Olson 1994 Journal of Tropical Ecology</t>
  </si>
  <si>
    <t>Mt. Kilimanjaro, Tanzania</t>
  </si>
  <si>
    <t>ground</t>
  </si>
  <si>
    <t>Roder et al 2017 Biotropica</t>
  </si>
  <si>
    <t>9N</t>
  </si>
  <si>
    <t>aerial</t>
  </si>
  <si>
    <t>Wolda 1987 Biol. J of the Linnean Soc.</t>
  </si>
  <si>
    <t>leaves</t>
  </si>
  <si>
    <t>Ghosh-Harihar 2013 Ecol Res</t>
  </si>
  <si>
    <t>30N</t>
  </si>
  <si>
    <t>Sweden</t>
  </si>
  <si>
    <t>ground &amp; aerial</t>
  </si>
  <si>
    <t>Franzen &amp; Dieker 2014 Curr Zool</t>
  </si>
  <si>
    <t>E. Malaysia</t>
  </si>
  <si>
    <t>5N</t>
  </si>
  <si>
    <t>Leakey &amp; Proctor 1987 J. Tropical Ecol.</t>
  </si>
  <si>
    <t>4N</t>
  </si>
  <si>
    <t>Collins 1980 Oecologia</t>
  </si>
  <si>
    <t>Smoky mountains, USA</t>
  </si>
  <si>
    <t>Whittaker 1952 Ecol Monographs</t>
  </si>
  <si>
    <t>Costa Rica</t>
  </si>
  <si>
    <t>Janzen 1973 Ecology</t>
  </si>
  <si>
    <t>Venezuela</t>
  </si>
  <si>
    <t>Janzen 1976 Biotropica</t>
  </si>
  <si>
    <t>China</t>
  </si>
  <si>
    <t>ground, leaves &amp; aerial</t>
  </si>
  <si>
    <t>Binkenstein 2017 Ecography</t>
  </si>
  <si>
    <t>Papua New Guinea</t>
  </si>
  <si>
    <t>Katerina Sam, pers comm</t>
  </si>
  <si>
    <t>Philippines</t>
  </si>
  <si>
    <t>Thomas &amp; Proctor 1997 J. Tropical Ecology</t>
  </si>
  <si>
    <t>Volcan Barva, Costa Rica</t>
  </si>
  <si>
    <t>8.8N</t>
  </si>
  <si>
    <t>3.2S</t>
  </si>
  <si>
    <t>27.2N</t>
  </si>
  <si>
    <t>35.6N</t>
  </si>
  <si>
    <t>29.2N</t>
  </si>
  <si>
    <t>5.8S</t>
  </si>
  <si>
    <t>12.4N</t>
  </si>
  <si>
    <t>10.2N</t>
  </si>
  <si>
    <t>67.1N</t>
  </si>
  <si>
    <t>8.9N</t>
  </si>
  <si>
    <t>9.1N</t>
  </si>
  <si>
    <t>StudyID</t>
  </si>
  <si>
    <t>At88</t>
  </si>
  <si>
    <t>Bi17</t>
  </si>
  <si>
    <t>Gh13E</t>
  </si>
  <si>
    <t>Gh13W</t>
  </si>
  <si>
    <t>Ja76</t>
  </si>
  <si>
    <t>Le87</t>
  </si>
  <si>
    <t>Ol94</t>
  </si>
  <si>
    <t>Ro17</t>
  </si>
  <si>
    <t>Sa17</t>
  </si>
  <si>
    <t>Wh52</t>
  </si>
  <si>
    <t>Wo87</t>
  </si>
  <si>
    <t>Fr14</t>
  </si>
  <si>
    <t>Co80</t>
  </si>
  <si>
    <t>Ja73</t>
  </si>
  <si>
    <t>Th97</t>
  </si>
  <si>
    <t>positive</t>
  </si>
  <si>
    <t>negative</t>
  </si>
  <si>
    <t>none</t>
  </si>
  <si>
    <t>Moran's I</t>
  </si>
  <si>
    <t>Observed</t>
  </si>
  <si>
    <t>Expected</t>
  </si>
  <si>
    <t>sd</t>
  </si>
  <si>
    <t>p.value</t>
  </si>
  <si>
    <t>Data summary</t>
  </si>
  <si>
    <t>Correlations</t>
  </si>
  <si>
    <t>Collection details</t>
  </si>
  <si>
    <t>Pattern of arthropod abundance</t>
  </si>
  <si>
    <t>hump-shaped</t>
  </si>
  <si>
    <t>U shaped</t>
  </si>
  <si>
    <t>low plateau</t>
  </si>
  <si>
    <t>Precipitation at lowest elev</t>
  </si>
  <si>
    <t>Peak precipitation amount</t>
  </si>
  <si>
    <t>Proportion of precipitation at the lowest elevation</t>
  </si>
  <si>
    <t>Difference between peak precipitation and precipitation at lowest elevation</t>
  </si>
  <si>
    <t>Elevation range</t>
  </si>
  <si>
    <t>Sampling time</t>
  </si>
  <si>
    <t xml:space="preserve">Jul-Aug </t>
  </si>
  <si>
    <t>Apr-Jun</t>
  </si>
  <si>
    <t>May- Dec</t>
  </si>
  <si>
    <t>Wet season/ summer</t>
  </si>
  <si>
    <t>Oct-Dec &amp; Mar-May</t>
  </si>
  <si>
    <t>Jun-Aug</t>
  </si>
  <si>
    <t>Nov- Feb</t>
  </si>
  <si>
    <t>Feb-Mar</t>
  </si>
  <si>
    <t>Jun-Jul</t>
  </si>
  <si>
    <r>
      <t>Oct-Nov &amp; Jun-Aug</t>
    </r>
    <r>
      <rPr>
        <vertAlign val="superscript"/>
        <sz val="12"/>
        <rFont val="Calibri"/>
        <scheme val="minor"/>
      </rPr>
      <t>1</t>
    </r>
  </si>
  <si>
    <r>
      <rPr>
        <vertAlign val="superscript"/>
        <sz val="12"/>
        <rFont val="Calibri"/>
        <scheme val="minor"/>
      </rPr>
      <t>1</t>
    </r>
    <r>
      <rPr>
        <sz val="12"/>
        <rFont val="Calibri"/>
        <scheme val="minor"/>
      </rPr>
      <t>we only included the Oct-Nov data in our analyses</t>
    </r>
  </si>
  <si>
    <r>
      <t>Jun-Sep</t>
    </r>
    <r>
      <rPr>
        <vertAlign val="superscript"/>
        <sz val="12"/>
        <rFont val="Calibri"/>
        <scheme val="minor"/>
      </rPr>
      <t>2</t>
    </r>
  </si>
  <si>
    <r>
      <t>Feb-Mar &amp; Jul-Aug</t>
    </r>
    <r>
      <rPr>
        <vertAlign val="superscript"/>
        <sz val="12"/>
        <rFont val="Calibri"/>
        <scheme val="minor"/>
      </rPr>
      <t>3</t>
    </r>
  </si>
  <si>
    <t>May-Dec</t>
  </si>
  <si>
    <r>
      <rPr>
        <vertAlign val="superscript"/>
        <sz val="12"/>
        <rFont val="Calibri"/>
        <scheme val="minor"/>
      </rPr>
      <t xml:space="preserve">3 </t>
    </r>
    <r>
      <rPr>
        <sz val="12"/>
        <rFont val="Calibri"/>
        <scheme val="minor"/>
      </rPr>
      <t>We only included data collected between Feb-Mar &amp; averaged abundance from all primary forest sites at the same elevation for our analyses. Feb-Mar is the dry season in this area, but it is a mild dry season</t>
    </r>
  </si>
  <si>
    <t>Oct</t>
  </si>
  <si>
    <t>Jun- Aug</t>
  </si>
  <si>
    <r>
      <t>Mar-Oct</t>
    </r>
    <r>
      <rPr>
        <vertAlign val="superscript"/>
        <sz val="12"/>
        <rFont val="Calibri"/>
        <scheme val="minor"/>
      </rPr>
      <t>4</t>
    </r>
  </si>
  <si>
    <r>
      <rPr>
        <vertAlign val="superscript"/>
        <sz val="12"/>
        <color theme="1"/>
        <rFont val="Calibri"/>
        <scheme val="minor"/>
      </rPr>
      <t>4</t>
    </r>
    <r>
      <rPr>
        <sz val="12"/>
        <color theme="1"/>
        <rFont val="Calibri"/>
        <family val="2"/>
        <scheme val="minor"/>
      </rPr>
      <t>Some sampling was done outside of summer in this study, but it is still during the warm growing season</t>
    </r>
  </si>
  <si>
    <t>Apr- Nov</t>
  </si>
  <si>
    <t>Apr-May &amp; Oct-Nov</t>
  </si>
  <si>
    <t>all year*</t>
  </si>
  <si>
    <t>Apr- Nov*</t>
  </si>
  <si>
    <t>*data from these studies includes abundance averaged across seasons. However, these areas are relatively wet and the dry season is relatively mild</t>
  </si>
  <si>
    <t>Aug-Sep</t>
  </si>
  <si>
    <t>?</t>
  </si>
  <si>
    <r>
      <rPr>
        <vertAlign val="superscript"/>
        <sz val="12"/>
        <rFont val="Calibri"/>
        <scheme val="minor"/>
      </rPr>
      <t>2</t>
    </r>
    <r>
      <rPr>
        <sz val="12"/>
        <rFont val="Calibri"/>
        <scheme val="minor"/>
      </rPr>
      <t xml:space="preserve">arthropod sampling was not conducted during the wet season in this study, however the region is relatively wet throughout the year </t>
    </r>
  </si>
  <si>
    <t>Mc18N</t>
  </si>
  <si>
    <t>Mc18S</t>
  </si>
  <si>
    <t>Mc18W</t>
  </si>
  <si>
    <t>Mc18E</t>
  </si>
  <si>
    <t>Go17</t>
  </si>
  <si>
    <t>Ob16</t>
  </si>
  <si>
    <t>Location</t>
  </si>
  <si>
    <t>StudyLat</t>
  </si>
  <si>
    <t>Longitude</t>
  </si>
  <si>
    <t>Elevation</t>
  </si>
  <si>
    <t>Arthropods</t>
  </si>
  <si>
    <t>Ants</t>
  </si>
  <si>
    <t>Arthro_Ants</t>
  </si>
  <si>
    <t>Anntemp</t>
  </si>
  <si>
    <t>Season</t>
  </si>
  <si>
    <t>MinTemp</t>
  </si>
  <si>
    <t>Precip</t>
  </si>
  <si>
    <t>PrecSeas</t>
  </si>
  <si>
    <t>AET</t>
  </si>
  <si>
    <t>label</t>
  </si>
  <si>
    <t>zone</t>
  </si>
  <si>
    <t>Panama, Ol94</t>
  </si>
  <si>
    <t>8.8N, Ol94</t>
  </si>
  <si>
    <t>tropics</t>
  </si>
  <si>
    <t>Tanzania, Ro17</t>
  </si>
  <si>
    <t>3.2S, Ro17</t>
  </si>
  <si>
    <t>Panama, Wo87</t>
  </si>
  <si>
    <t>9N, Wo87</t>
  </si>
  <si>
    <t>India, Gh13E</t>
  </si>
  <si>
    <t xml:space="preserve">27.2N, Gh13E </t>
  </si>
  <si>
    <t>temperate</t>
  </si>
  <si>
    <t>India, Gh13W</t>
  </si>
  <si>
    <t>30N, Gh13W</t>
  </si>
  <si>
    <t xml:space="preserve">Fr14 </t>
  </si>
  <si>
    <t>Sweden, Fr14</t>
  </si>
  <si>
    <t>67N, Fr14</t>
  </si>
  <si>
    <t>polar</t>
  </si>
  <si>
    <t>Malaysia, Le87</t>
  </si>
  <si>
    <t>5N, Le87</t>
  </si>
  <si>
    <t xml:space="preserve">Co80 </t>
  </si>
  <si>
    <t>4N, Co80</t>
  </si>
  <si>
    <t>USA, Wh52</t>
  </si>
  <si>
    <t>35.6N, Wh52</t>
  </si>
  <si>
    <t xml:space="preserve">Ja73 </t>
  </si>
  <si>
    <t>Costa Rica, Ja73</t>
  </si>
  <si>
    <t>8.9N, Ja73</t>
  </si>
  <si>
    <t>Venezuela, Ja76</t>
  </si>
  <si>
    <t xml:space="preserve"> 9N, Ja76</t>
  </si>
  <si>
    <t>China, Bi17</t>
  </si>
  <si>
    <t>29.2N, Bi17</t>
  </si>
  <si>
    <t>New Guinea, Sa17</t>
  </si>
  <si>
    <t xml:space="preserve"> 5.8S, Sa17</t>
  </si>
  <si>
    <t xml:space="preserve">Th97 </t>
  </si>
  <si>
    <t>Philippines, Th97</t>
  </si>
  <si>
    <t>12N, Th97</t>
  </si>
  <si>
    <t>Costa Rica, At88</t>
  </si>
  <si>
    <t>10N, At88</t>
  </si>
  <si>
    <t>USA, Mc18N</t>
  </si>
  <si>
    <t>40N, Mc18N</t>
  </si>
  <si>
    <t>USA, Mc18S</t>
  </si>
  <si>
    <t>40N, Mc18S</t>
  </si>
  <si>
    <t>USA, Mc18W</t>
  </si>
  <si>
    <t>37.5N, Mc18W</t>
  </si>
  <si>
    <t>USA, Mc18E</t>
  </si>
  <si>
    <t>37.5N, Mc18E</t>
  </si>
  <si>
    <t>Argentina, Go17</t>
  </si>
  <si>
    <t>24S, Go17</t>
  </si>
  <si>
    <t>China, Ob16</t>
  </si>
  <si>
    <t>29N, Ob16</t>
  </si>
  <si>
    <t>E. Himalayas, India</t>
  </si>
  <si>
    <t>W. Himalayas, India</t>
  </si>
  <si>
    <t>Sarawak, Malaysia</t>
  </si>
  <si>
    <t>Colorado rocky mountains, USA</t>
  </si>
  <si>
    <t>40N</t>
  </si>
  <si>
    <t>37.5N</t>
  </si>
  <si>
    <t>37.6N</t>
  </si>
  <si>
    <t>24S</t>
  </si>
  <si>
    <t>29N</t>
  </si>
  <si>
    <t>Atkin &amp; Proctor 1988 J. Tropical Ecology</t>
  </si>
  <si>
    <t>McCain et al 2018 J. Biogeography</t>
  </si>
  <si>
    <t>Northwestern Argentina</t>
  </si>
  <si>
    <t>Dec- Feb</t>
  </si>
  <si>
    <r>
      <t>all year</t>
    </r>
    <r>
      <rPr>
        <vertAlign val="superscript"/>
        <sz val="12"/>
        <rFont val="Calibri"/>
        <family val="2"/>
        <scheme val="minor"/>
      </rPr>
      <t>5</t>
    </r>
  </si>
  <si>
    <r>
      <t>5</t>
    </r>
    <r>
      <rPr>
        <sz val="12"/>
        <color theme="1"/>
        <rFont val="Calibri"/>
        <family val="2"/>
        <scheme val="minor"/>
      </rPr>
      <t>The data for all the seasons was summed up and reported in this study, so we used it as such</t>
    </r>
  </si>
  <si>
    <t>González-Reyes et al 2017 PeerJ</t>
  </si>
  <si>
    <t>O'Brien et al 2017 Ecology &amp; Evolution</t>
  </si>
  <si>
    <t>Zhejiang province,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</si>
</sst>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scheme val="minor"/>
    </font>
    <font>
      <sz val="12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vertAlign val="superscript"/>
      <sz val="12"/>
      <name val="Calibri"/>
      <scheme val="minor"/>
    </font>
    <font>
      <vertAlign val="superscript"/>
      <sz val="12"/>
      <color theme="1"/>
      <name val="Calibri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6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0" fontId="1" fillId="0" borderId="0" xfId="0" applyFont="1"/>
    <xf numFmtId="0" fontId="3" fillId="0" borderId="0" xfId="0" applyFont="1"/>
    <xf numFmtId="11" fontId="0" fillId="0" borderId="0" xfId="0" applyNumberFormat="1"/>
    <xf numFmtId="0" fontId="2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7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</cellXfs>
  <cellStyles count="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0"/>
  <sheetViews>
    <sheetView workbookViewId="0">
      <pane xSplit="1" ySplit="2" topLeftCell="M17" activePane="bottomRight" state="frozen"/>
      <selection pane="topRight" activeCell="B1" sqref="B1"/>
      <selection pane="bottomLeft" activeCell="A3" sqref="A3"/>
      <selection pane="bottomRight" activeCell="R26" sqref="R26"/>
    </sheetView>
  </sheetViews>
  <sheetFormatPr defaultColWidth="10.6640625" defaultRowHeight="15.5" x14ac:dyDescent="0.35"/>
  <cols>
    <col min="4" max="5" width="17.6640625" bestFit="1" customWidth="1"/>
    <col min="14" max="14" width="15.83203125" customWidth="1"/>
    <col min="15" max="16" width="15.33203125" customWidth="1"/>
    <col min="17" max="17" width="16.83203125" customWidth="1"/>
    <col min="18" max="19" width="10.83203125" style="3" customWidth="1"/>
    <col min="20" max="35" width="12" style="3" customWidth="1"/>
    <col min="36" max="36" width="20" bestFit="1" customWidth="1"/>
    <col min="37" max="37" width="35.6640625" bestFit="1" customWidth="1"/>
  </cols>
  <sheetData>
    <row r="1" spans="1:38" s="8" customFormat="1" ht="18.5" x14ac:dyDescent="0.45">
      <c r="A1" s="12" t="s">
        <v>88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 t="s">
        <v>89</v>
      </c>
      <c r="S1" s="13"/>
      <c r="T1" s="13"/>
      <c r="U1" s="13"/>
      <c r="V1" s="13"/>
      <c r="W1" s="13"/>
      <c r="X1" s="13"/>
      <c r="Y1" s="13"/>
      <c r="Z1" s="14" t="s">
        <v>83</v>
      </c>
      <c r="AA1" s="14"/>
      <c r="AB1" s="14"/>
      <c r="AC1" s="14"/>
      <c r="AD1" s="16" t="s">
        <v>91</v>
      </c>
      <c r="AE1" s="16"/>
      <c r="AF1" s="16"/>
      <c r="AG1" s="16"/>
      <c r="AH1" s="16"/>
      <c r="AI1" s="16"/>
      <c r="AJ1" s="15" t="s">
        <v>90</v>
      </c>
      <c r="AK1" s="15"/>
    </row>
    <row r="2" spans="1:38" s="2" customFormat="1" ht="77.5" x14ac:dyDescent="0.35">
      <c r="A2" s="2" t="s">
        <v>64</v>
      </c>
      <c r="B2" s="1" t="s">
        <v>0</v>
      </c>
      <c r="C2" s="1" t="s">
        <v>1</v>
      </c>
      <c r="D2" s="1" t="s">
        <v>100</v>
      </c>
      <c r="E2" s="1" t="s">
        <v>104</v>
      </c>
      <c r="F2" s="1" t="s">
        <v>2</v>
      </c>
      <c r="G2" s="1" t="s">
        <v>3</v>
      </c>
      <c r="H2" s="1" t="s">
        <v>99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95</v>
      </c>
      <c r="O2" s="1" t="s">
        <v>96</v>
      </c>
      <c r="P2" s="1" t="s">
        <v>97</v>
      </c>
      <c r="Q2" s="1" t="s">
        <v>98</v>
      </c>
      <c r="R2" s="1" t="s">
        <v>9</v>
      </c>
      <c r="S2" s="5" t="s">
        <v>10</v>
      </c>
      <c r="T2" s="5" t="s">
        <v>11</v>
      </c>
      <c r="U2" s="5" t="s">
        <v>12</v>
      </c>
      <c r="V2" s="5" t="s">
        <v>13</v>
      </c>
      <c r="W2" s="5" t="s">
        <v>14</v>
      </c>
      <c r="X2" s="5" t="s">
        <v>15</v>
      </c>
      <c r="Y2" s="5" t="s">
        <v>16</v>
      </c>
      <c r="Z2" s="7" t="s">
        <v>84</v>
      </c>
      <c r="AA2" s="7" t="s">
        <v>85</v>
      </c>
      <c r="AB2" s="7" t="s">
        <v>86</v>
      </c>
      <c r="AC2" s="7" t="s">
        <v>87</v>
      </c>
      <c r="AD2" s="7" t="s">
        <v>92</v>
      </c>
      <c r="AE2" s="7" t="s">
        <v>93</v>
      </c>
      <c r="AF2" s="7" t="s">
        <v>94</v>
      </c>
      <c r="AG2" s="7" t="s">
        <v>80</v>
      </c>
      <c r="AH2" s="7" t="s">
        <v>81</v>
      </c>
      <c r="AI2" s="7" t="s">
        <v>82</v>
      </c>
      <c r="AJ2" s="1" t="s">
        <v>17</v>
      </c>
      <c r="AK2" s="1" t="s">
        <v>18</v>
      </c>
      <c r="AL2" s="1"/>
    </row>
    <row r="3" spans="1:38" x14ac:dyDescent="0.35">
      <c r="A3" t="s">
        <v>71</v>
      </c>
      <c r="B3" s="3" t="s">
        <v>19</v>
      </c>
      <c r="C3" s="3" t="s">
        <v>53</v>
      </c>
      <c r="D3" s="3" t="s">
        <v>101</v>
      </c>
      <c r="E3" s="3" t="s">
        <v>103</v>
      </c>
      <c r="F3" s="3">
        <v>300</v>
      </c>
      <c r="G3" s="3">
        <v>2020</v>
      </c>
      <c r="H3" s="3">
        <f>G3-F3</f>
        <v>1720</v>
      </c>
      <c r="I3" s="3">
        <v>800</v>
      </c>
      <c r="J3" s="3">
        <v>800</v>
      </c>
      <c r="K3" s="3">
        <v>2020</v>
      </c>
      <c r="L3" s="3">
        <v>1500</v>
      </c>
      <c r="M3" s="3">
        <v>0.82473173224322949</v>
      </c>
      <c r="N3">
        <v>3066</v>
      </c>
      <c r="O3">
        <v>3771</v>
      </c>
      <c r="P3">
        <f>N3/O3</f>
        <v>0.81304693715194909</v>
      </c>
      <c r="Q3" s="3">
        <f>O3-N3</f>
        <v>705</v>
      </c>
      <c r="R3">
        <v>-0.56769564642303305</v>
      </c>
      <c r="S3" s="3">
        <v>0.231747444438304</v>
      </c>
      <c r="T3" s="3">
        <v>8.4085933884791894E-2</v>
      </c>
      <c r="U3" s="3">
        <v>9.8720501594343701E-2</v>
      </c>
      <c r="V3" s="3">
        <v>6.6560642141036394E-2</v>
      </c>
      <c r="W3" s="3">
        <v>0.23984272844736099</v>
      </c>
      <c r="X3" s="3">
        <v>8.6375284369453506E-2</v>
      </c>
      <c r="Y3" s="3">
        <v>0.466764220200928</v>
      </c>
      <c r="Z3">
        <v>-0.39579948700000001</v>
      </c>
      <c r="AA3">
        <v>-0.14285714299999999</v>
      </c>
      <c r="AB3">
        <v>0.20745889000000001</v>
      </c>
      <c r="AC3">
        <v>0.88862359599999996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 s="3" t="s">
        <v>20</v>
      </c>
      <c r="AK3" s="3" t="s">
        <v>21</v>
      </c>
      <c r="AL3" s="3"/>
    </row>
    <row r="4" spans="1:38" s="3" customFormat="1" ht="17.5" x14ac:dyDescent="0.35">
      <c r="A4" s="3" t="s">
        <v>72</v>
      </c>
      <c r="B4" s="3" t="s">
        <v>22</v>
      </c>
      <c r="C4" s="3" t="s">
        <v>54</v>
      </c>
      <c r="D4" s="3" t="s">
        <v>110</v>
      </c>
      <c r="E4" s="3" t="s">
        <v>105</v>
      </c>
      <c r="F4" s="3">
        <v>871</v>
      </c>
      <c r="G4" s="3">
        <v>4550</v>
      </c>
      <c r="H4" s="3">
        <f t="shared" ref="H4:H17" si="0">G4-F4</f>
        <v>3679</v>
      </c>
      <c r="I4" s="3">
        <v>1623</v>
      </c>
      <c r="J4" s="3">
        <v>2120</v>
      </c>
      <c r="K4" s="3">
        <v>4550</v>
      </c>
      <c r="L4" s="3">
        <v>4550</v>
      </c>
      <c r="M4">
        <v>0.17869415807560138</v>
      </c>
      <c r="N4" s="3">
        <v>954</v>
      </c>
      <c r="O4" s="3">
        <v>1634</v>
      </c>
      <c r="P4" s="3">
        <f t="shared" ref="P4:P23" si="1">N4/O4</f>
        <v>0.58384332925336602</v>
      </c>
      <c r="Q4" s="3">
        <f t="shared" ref="Q4:Q23" si="2">O4-N4</f>
        <v>680</v>
      </c>
      <c r="R4">
        <v>-0.44204477933083097</v>
      </c>
      <c r="S4">
        <v>9.2327672506742106E-2</v>
      </c>
      <c r="T4">
        <v>0.304819834534311</v>
      </c>
      <c r="U4">
        <v>0.31338100104203298</v>
      </c>
      <c r="V4">
        <v>3.2646164382962302E-3</v>
      </c>
      <c r="W4">
        <v>0.39226581547092898</v>
      </c>
      <c r="X4">
        <v>0.47755419114007402</v>
      </c>
      <c r="Y4">
        <v>4.1957757001211899E-3</v>
      </c>
      <c r="Z4" s="3">
        <v>0.1304661</v>
      </c>
      <c r="AA4" s="3">
        <v>-7.6923080000000005E-2</v>
      </c>
      <c r="AB4" s="3">
        <v>0.17406240000000001</v>
      </c>
      <c r="AC4" s="3">
        <v>0.11673559999999999</v>
      </c>
      <c r="AD4" s="3">
        <v>1</v>
      </c>
      <c r="AE4" s="3">
        <v>0</v>
      </c>
      <c r="AF4" s="3">
        <v>1</v>
      </c>
      <c r="AG4" s="3">
        <v>0</v>
      </c>
      <c r="AH4" s="3">
        <v>0</v>
      </c>
      <c r="AI4" s="3">
        <v>0</v>
      </c>
      <c r="AJ4" s="3" t="s">
        <v>23</v>
      </c>
      <c r="AK4" s="3" t="s">
        <v>24</v>
      </c>
    </row>
    <row r="5" spans="1:38" x14ac:dyDescent="0.35">
      <c r="A5" t="s">
        <v>75</v>
      </c>
      <c r="B5" s="3" t="s">
        <v>19</v>
      </c>
      <c r="C5" s="3" t="s">
        <v>63</v>
      </c>
      <c r="D5" s="3" t="s">
        <v>122</v>
      </c>
      <c r="E5" s="3" t="s">
        <v>103</v>
      </c>
      <c r="F5" s="3">
        <v>50</v>
      </c>
      <c r="G5" s="3">
        <v>2200</v>
      </c>
      <c r="H5" s="3">
        <f t="shared" si="0"/>
        <v>2150</v>
      </c>
      <c r="I5" s="3">
        <v>125</v>
      </c>
      <c r="J5" s="3">
        <v>125</v>
      </c>
      <c r="K5" s="3">
        <v>2200</v>
      </c>
      <c r="L5" s="3">
        <v>2200</v>
      </c>
      <c r="M5" s="3"/>
      <c r="N5">
        <v>2882</v>
      </c>
      <c r="O5">
        <v>2967</v>
      </c>
      <c r="P5">
        <f t="shared" si="1"/>
        <v>0.97135153353555781</v>
      </c>
      <c r="Q5" s="3">
        <f t="shared" si="2"/>
        <v>85</v>
      </c>
      <c r="R5" s="3">
        <v>-0.50547074151934901</v>
      </c>
      <c r="S5" s="3">
        <v>-0.28765714155690503</v>
      </c>
      <c r="T5" s="3">
        <v>0.59333378570487705</v>
      </c>
      <c r="U5" s="3">
        <v>0.53678187692143198</v>
      </c>
      <c r="V5" s="3">
        <v>0.24882953981464401</v>
      </c>
      <c r="W5" s="3">
        <v>9.5847195563343299E-2</v>
      </c>
      <c r="X5" s="3">
        <v>0.51310756885285802</v>
      </c>
      <c r="Z5">
        <v>-6.6741109000000007E-2</v>
      </c>
      <c r="AA5">
        <v>-0.16666666699999999</v>
      </c>
      <c r="AB5">
        <v>0.14088041700000001</v>
      </c>
      <c r="AC5">
        <v>0.23907119399999999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 s="3" t="s">
        <v>26</v>
      </c>
      <c r="AK5" s="3" t="s">
        <v>27</v>
      </c>
      <c r="AL5" s="3"/>
    </row>
    <row r="6" spans="1:38" x14ac:dyDescent="0.35">
      <c r="A6" t="s">
        <v>67</v>
      </c>
      <c r="B6" s="10" t="s">
        <v>197</v>
      </c>
      <c r="C6" s="3" t="s">
        <v>55</v>
      </c>
      <c r="D6" s="3" t="s">
        <v>102</v>
      </c>
      <c r="E6" s="3" t="s">
        <v>102</v>
      </c>
      <c r="F6" s="3">
        <v>160</v>
      </c>
      <c r="G6" s="3">
        <v>3850</v>
      </c>
      <c r="H6" s="3">
        <f t="shared" si="0"/>
        <v>3690</v>
      </c>
      <c r="I6" s="3">
        <v>1260</v>
      </c>
      <c r="J6" s="3">
        <v>1260</v>
      </c>
      <c r="K6" s="3">
        <v>3850</v>
      </c>
      <c r="L6" s="3">
        <v>3850</v>
      </c>
      <c r="M6" s="3">
        <v>0.26378896882494007</v>
      </c>
      <c r="N6">
        <v>2437</v>
      </c>
      <c r="O6">
        <v>2913</v>
      </c>
      <c r="P6">
        <f t="shared" si="1"/>
        <v>0.83659457603844833</v>
      </c>
      <c r="Q6" s="3">
        <f t="shared" si="2"/>
        <v>476</v>
      </c>
      <c r="R6">
        <v>-0.101433848945329</v>
      </c>
      <c r="S6" s="3">
        <v>-0.195653711019004</v>
      </c>
      <c r="T6" s="3">
        <v>0.117201287521544</v>
      </c>
      <c r="U6" s="3">
        <v>0.10086760511444801</v>
      </c>
      <c r="V6" s="3">
        <v>0.125263840220984</v>
      </c>
      <c r="W6" s="3">
        <v>0.12016415615010601</v>
      </c>
      <c r="X6" s="3">
        <v>-6.8110474284932304E-2</v>
      </c>
      <c r="Y6" s="3">
        <v>-0.14578009564741801</v>
      </c>
      <c r="Z6">
        <v>-8.3080528000000001E-2</v>
      </c>
      <c r="AA6">
        <v>-0.125</v>
      </c>
      <c r="AB6">
        <v>0.233153253</v>
      </c>
      <c r="AC6">
        <v>0.42865728800000003</v>
      </c>
      <c r="AD6">
        <v>1</v>
      </c>
      <c r="AE6">
        <v>0</v>
      </c>
      <c r="AF6">
        <v>0</v>
      </c>
      <c r="AG6">
        <v>0</v>
      </c>
      <c r="AH6">
        <v>0</v>
      </c>
      <c r="AI6">
        <v>0</v>
      </c>
      <c r="AJ6" s="3" t="s">
        <v>28</v>
      </c>
      <c r="AK6" s="3" t="s">
        <v>29</v>
      </c>
      <c r="AL6" s="3"/>
    </row>
    <row r="7" spans="1:38" x14ac:dyDescent="0.35">
      <c r="A7" t="s">
        <v>68</v>
      </c>
      <c r="B7" s="10" t="s">
        <v>198</v>
      </c>
      <c r="C7" s="3" t="s">
        <v>30</v>
      </c>
      <c r="D7" s="3" t="s">
        <v>102</v>
      </c>
      <c r="E7" s="3" t="s">
        <v>102</v>
      </c>
      <c r="F7" s="3">
        <v>1350</v>
      </c>
      <c r="G7" s="3">
        <v>3800</v>
      </c>
      <c r="H7" s="3">
        <f t="shared" si="0"/>
        <v>2450</v>
      </c>
      <c r="I7" s="3">
        <v>2850</v>
      </c>
      <c r="J7" s="3">
        <v>2850</v>
      </c>
      <c r="K7" s="3">
        <v>3800</v>
      </c>
      <c r="L7" s="3">
        <v>3800</v>
      </c>
      <c r="M7" s="3">
        <v>0.10086455331412103</v>
      </c>
      <c r="N7">
        <v>1912</v>
      </c>
      <c r="O7">
        <v>2042</v>
      </c>
      <c r="P7">
        <f t="shared" si="1"/>
        <v>0.9363369245837414</v>
      </c>
      <c r="Q7" s="3">
        <f t="shared" si="2"/>
        <v>130</v>
      </c>
      <c r="R7">
        <v>-0.202769685235002</v>
      </c>
      <c r="S7" s="3">
        <v>0.50915755970771903</v>
      </c>
      <c r="T7" s="3">
        <v>0.33502731455440699</v>
      </c>
      <c r="U7" s="3">
        <v>0.27638304962465898</v>
      </c>
      <c r="V7" s="3">
        <v>-0.50404283945557105</v>
      </c>
      <c r="W7" s="3">
        <v>0.20164964983078301</v>
      </c>
      <c r="X7" s="3">
        <v>0.18457232034075799</v>
      </c>
      <c r="Y7" s="3">
        <v>-0.45636898595476499</v>
      </c>
      <c r="Z7">
        <v>-0.121127557</v>
      </c>
      <c r="AA7">
        <v>-0.16666666699999999</v>
      </c>
      <c r="AB7">
        <v>0.24072859499999999</v>
      </c>
      <c r="AC7">
        <v>0.42497900599999999</v>
      </c>
      <c r="AD7">
        <v>1</v>
      </c>
      <c r="AE7">
        <v>0</v>
      </c>
      <c r="AF7">
        <v>0</v>
      </c>
      <c r="AG7">
        <v>0</v>
      </c>
      <c r="AH7">
        <v>0</v>
      </c>
      <c r="AI7">
        <v>0</v>
      </c>
      <c r="AJ7" s="3" t="s">
        <v>28</v>
      </c>
      <c r="AK7" s="3" t="s">
        <v>29</v>
      </c>
      <c r="AL7" s="3"/>
    </row>
    <row r="8" spans="1:38" x14ac:dyDescent="0.35">
      <c r="A8" t="s">
        <v>76</v>
      </c>
      <c r="B8" s="3" t="s">
        <v>31</v>
      </c>
      <c r="C8" s="3" t="s">
        <v>61</v>
      </c>
      <c r="D8" s="3" t="s">
        <v>101</v>
      </c>
      <c r="E8" s="3" t="s">
        <v>106</v>
      </c>
      <c r="F8" s="3">
        <v>824</v>
      </c>
      <c r="G8" s="3">
        <v>1524</v>
      </c>
      <c r="H8" s="3">
        <f t="shared" si="0"/>
        <v>700</v>
      </c>
      <c r="I8" s="3">
        <v>947</v>
      </c>
      <c r="J8" s="3">
        <v>947</v>
      </c>
      <c r="K8" s="3">
        <v>1305</v>
      </c>
      <c r="L8" s="3">
        <v>1305</v>
      </c>
      <c r="M8" s="3">
        <v>0</v>
      </c>
      <c r="N8">
        <v>847</v>
      </c>
      <c r="O8">
        <v>847</v>
      </c>
      <c r="P8">
        <f t="shared" si="1"/>
        <v>1</v>
      </c>
      <c r="Q8" s="3">
        <f t="shared" si="2"/>
        <v>0</v>
      </c>
      <c r="R8" s="3">
        <v>-0.48734576779996902</v>
      </c>
      <c r="S8" s="3">
        <v>0.31385067518846399</v>
      </c>
      <c r="T8" s="3">
        <v>-0.23631538302239699</v>
      </c>
      <c r="U8" s="3">
        <v>-0.390513406902467</v>
      </c>
      <c r="V8" s="3">
        <v>-0.38969802544965798</v>
      </c>
      <c r="W8" s="3">
        <v>0.29144994032854699</v>
      </c>
      <c r="X8" s="3">
        <v>-0.403292508031735</v>
      </c>
      <c r="Z8">
        <v>6.5271699000000002E-2</v>
      </c>
      <c r="AA8">
        <v>-5.8823528999999999E-2</v>
      </c>
      <c r="AB8">
        <v>5.7294353999999999E-2</v>
      </c>
      <c r="AC8">
        <v>1.5158489000000001E-2</v>
      </c>
      <c r="AD8">
        <v>0</v>
      </c>
      <c r="AE8">
        <v>0</v>
      </c>
      <c r="AF8">
        <v>1</v>
      </c>
      <c r="AG8">
        <v>0</v>
      </c>
      <c r="AH8">
        <v>1</v>
      </c>
      <c r="AI8">
        <v>0</v>
      </c>
      <c r="AJ8" t="s">
        <v>32</v>
      </c>
      <c r="AK8" s="3" t="s">
        <v>33</v>
      </c>
      <c r="AL8" s="3"/>
    </row>
    <row r="9" spans="1:38" s="3" customFormat="1" ht="17.5" x14ac:dyDescent="0.35">
      <c r="A9" s="3" t="s">
        <v>70</v>
      </c>
      <c r="B9" s="3" t="s">
        <v>34</v>
      </c>
      <c r="C9" s="3" t="s">
        <v>35</v>
      </c>
      <c r="D9" s="3" t="s">
        <v>112</v>
      </c>
      <c r="E9" s="3" t="s">
        <v>107</v>
      </c>
      <c r="F9" s="3">
        <v>280</v>
      </c>
      <c r="G9" s="3">
        <v>870</v>
      </c>
      <c r="H9" s="3">
        <f t="shared" si="0"/>
        <v>590</v>
      </c>
      <c r="I9" s="3">
        <v>480</v>
      </c>
      <c r="J9" s="3">
        <v>280</v>
      </c>
      <c r="K9" s="3">
        <v>330</v>
      </c>
      <c r="L9" s="3">
        <v>330</v>
      </c>
      <c r="M9" s="3">
        <v>9.2913385826771652E-2</v>
      </c>
      <c r="N9" s="4"/>
      <c r="O9" s="4"/>
      <c r="P9"/>
      <c r="Q9" s="4"/>
      <c r="R9">
        <v>-7.6043120219118104E-2</v>
      </c>
      <c r="Y9" s="3">
        <v>-0.54610810730206605</v>
      </c>
      <c r="Z9"/>
      <c r="AA9"/>
      <c r="AB9"/>
      <c r="AC9"/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 s="3" t="s">
        <v>23</v>
      </c>
      <c r="AK9" s="3" t="s">
        <v>36</v>
      </c>
    </row>
    <row r="10" spans="1:38" x14ac:dyDescent="0.35">
      <c r="A10" t="s">
        <v>77</v>
      </c>
      <c r="B10" s="10" t="s">
        <v>199</v>
      </c>
      <c r="C10" s="3" t="s">
        <v>37</v>
      </c>
      <c r="D10" s="3" t="s">
        <v>108</v>
      </c>
      <c r="E10" s="3" t="s">
        <v>107</v>
      </c>
      <c r="F10" s="3">
        <v>130</v>
      </c>
      <c r="G10" s="3">
        <v>2370</v>
      </c>
      <c r="H10" s="3">
        <f t="shared" si="0"/>
        <v>2240</v>
      </c>
      <c r="I10" s="3">
        <v>130</v>
      </c>
      <c r="J10" s="3">
        <v>130</v>
      </c>
      <c r="K10" s="3">
        <v>2370</v>
      </c>
      <c r="L10" s="3">
        <v>2370</v>
      </c>
      <c r="M10" s="3">
        <v>0.20491143317230273</v>
      </c>
      <c r="N10">
        <v>3544</v>
      </c>
      <c r="O10">
        <v>3544</v>
      </c>
      <c r="P10">
        <f t="shared" si="1"/>
        <v>1</v>
      </c>
      <c r="Q10" s="3">
        <f t="shared" si="2"/>
        <v>0</v>
      </c>
      <c r="R10">
        <v>-0.93523112347315696</v>
      </c>
      <c r="S10" s="3">
        <v>0.87790762448609605</v>
      </c>
      <c r="T10" s="3">
        <v>0.87963342227850205</v>
      </c>
      <c r="U10" s="3">
        <v>0.88034196671152398</v>
      </c>
      <c r="V10" s="3">
        <v>-0.24019207087185901</v>
      </c>
      <c r="W10" s="3">
        <v>-0.74230075024259701</v>
      </c>
      <c r="X10" s="3">
        <v>0.88991158550688998</v>
      </c>
      <c r="Y10" s="3">
        <v>0.60695528090860196</v>
      </c>
      <c r="Z10">
        <v>0.36801115400000001</v>
      </c>
      <c r="AA10">
        <v>-0.1</v>
      </c>
      <c r="AB10">
        <v>0.15850729899999999</v>
      </c>
      <c r="AC10">
        <v>1.5754689999999999E-3</v>
      </c>
      <c r="AD10">
        <v>0</v>
      </c>
      <c r="AE10">
        <v>0</v>
      </c>
      <c r="AF10">
        <v>1</v>
      </c>
      <c r="AG10">
        <v>0</v>
      </c>
      <c r="AH10">
        <v>1</v>
      </c>
      <c r="AI10">
        <v>0</v>
      </c>
      <c r="AJ10" s="3" t="s">
        <v>23</v>
      </c>
      <c r="AK10" s="3" t="s">
        <v>38</v>
      </c>
      <c r="AL10" s="3"/>
    </row>
    <row r="11" spans="1:38" s="3" customFormat="1" x14ac:dyDescent="0.35">
      <c r="A11" s="3" t="s">
        <v>74</v>
      </c>
      <c r="B11" s="3" t="s">
        <v>39</v>
      </c>
      <c r="C11" s="3" t="s">
        <v>56</v>
      </c>
      <c r="D11" s="3" t="s">
        <v>109</v>
      </c>
      <c r="E11" s="3" t="s">
        <v>106</v>
      </c>
      <c r="F11" s="3">
        <v>457</v>
      </c>
      <c r="G11" s="3">
        <v>1798</v>
      </c>
      <c r="H11" s="3">
        <f t="shared" si="0"/>
        <v>1341</v>
      </c>
      <c r="I11" s="3">
        <v>1646</v>
      </c>
      <c r="J11" s="3">
        <v>1646</v>
      </c>
      <c r="K11" s="3">
        <v>1707</v>
      </c>
      <c r="L11" s="3">
        <v>1707</v>
      </c>
      <c r="M11" s="3">
        <v>9.4698919197117856E-2</v>
      </c>
      <c r="N11">
        <v>1340</v>
      </c>
      <c r="O11">
        <v>1866</v>
      </c>
      <c r="P11">
        <f t="shared" si="1"/>
        <v>0.71811361200428725</v>
      </c>
      <c r="Q11" s="3">
        <f t="shared" si="2"/>
        <v>526</v>
      </c>
      <c r="R11">
        <v>0.74953975035649001</v>
      </c>
      <c r="S11" s="3">
        <v>0.806382448019623</v>
      </c>
      <c r="T11" s="3">
        <v>-0.75113507710359995</v>
      </c>
      <c r="U11" s="3">
        <v>-0.77002153622784297</v>
      </c>
      <c r="V11" s="3">
        <v>-0.78389267515049099</v>
      </c>
      <c r="W11" s="3">
        <v>-0.72281297544224699</v>
      </c>
      <c r="X11" s="3">
        <v>-0.77216318216260904</v>
      </c>
      <c r="Y11" s="3">
        <v>-0.381531800849295</v>
      </c>
      <c r="Z11">
        <v>-2.2446965999999999E-2</v>
      </c>
      <c r="AA11">
        <v>-0.1</v>
      </c>
      <c r="AB11">
        <v>0.17720854999999999</v>
      </c>
      <c r="AC11">
        <v>0.33082468900000001</v>
      </c>
      <c r="AD11">
        <v>0</v>
      </c>
      <c r="AE11">
        <v>0</v>
      </c>
      <c r="AF11">
        <v>0</v>
      </c>
      <c r="AG11">
        <v>1</v>
      </c>
      <c r="AH11">
        <v>0</v>
      </c>
      <c r="AI11">
        <v>0</v>
      </c>
      <c r="AJ11" s="3" t="s">
        <v>28</v>
      </c>
      <c r="AK11" s="3" t="s">
        <v>40</v>
      </c>
    </row>
    <row r="12" spans="1:38" s="3" customFormat="1" ht="17.5" x14ac:dyDescent="0.35">
      <c r="A12" s="3" t="s">
        <v>78</v>
      </c>
      <c r="B12" s="3" t="s">
        <v>41</v>
      </c>
      <c r="C12" s="3" t="s">
        <v>62</v>
      </c>
      <c r="D12" s="3" t="s">
        <v>113</v>
      </c>
      <c r="E12" s="3" t="s">
        <v>114</v>
      </c>
      <c r="F12" s="3">
        <v>20</v>
      </c>
      <c r="G12" s="3">
        <v>3340</v>
      </c>
      <c r="H12" s="3">
        <f t="shared" si="0"/>
        <v>3320</v>
      </c>
      <c r="I12" s="3">
        <v>1740</v>
      </c>
      <c r="J12" s="3">
        <v>1740</v>
      </c>
      <c r="K12" s="3">
        <v>20</v>
      </c>
      <c r="L12" s="3">
        <v>20</v>
      </c>
      <c r="M12" s="3">
        <v>0.11367414796342477</v>
      </c>
      <c r="N12">
        <v>3188</v>
      </c>
      <c r="O12">
        <v>3188</v>
      </c>
      <c r="P12">
        <f t="shared" si="1"/>
        <v>1</v>
      </c>
      <c r="Q12" s="3">
        <f t="shared" si="2"/>
        <v>0</v>
      </c>
      <c r="R12">
        <v>0.48833992238117102</v>
      </c>
      <c r="S12" s="3">
        <v>-0.78975938925933198</v>
      </c>
      <c r="T12" s="3">
        <v>-0.47295665577864499</v>
      </c>
      <c r="U12" s="3">
        <v>-0.450504332034382</v>
      </c>
      <c r="V12" s="3">
        <v>-0.82160752560797101</v>
      </c>
      <c r="W12" s="3">
        <v>0.71974876059979798</v>
      </c>
      <c r="X12" s="3">
        <v>-0.58277104368096899</v>
      </c>
      <c r="Y12" s="3">
        <v>-0.66378825591836799</v>
      </c>
      <c r="Z12">
        <v>-0.31945669900000001</v>
      </c>
      <c r="AA12">
        <v>-0.25</v>
      </c>
      <c r="AB12">
        <v>0.37888969700000003</v>
      </c>
      <c r="AC12">
        <v>0.57272512099999995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 s="3" t="s">
        <v>28</v>
      </c>
      <c r="AK12" s="3" t="s">
        <v>42</v>
      </c>
    </row>
    <row r="13" spans="1:38" s="3" customFormat="1" x14ac:dyDescent="0.35">
      <c r="A13" s="3" t="s">
        <v>69</v>
      </c>
      <c r="B13" s="3" t="s">
        <v>43</v>
      </c>
      <c r="C13" s="3" t="s">
        <v>25</v>
      </c>
      <c r="D13" s="3" t="s">
        <v>116</v>
      </c>
      <c r="E13" s="3" t="s">
        <v>114</v>
      </c>
      <c r="F13" s="3">
        <v>200</v>
      </c>
      <c r="G13" s="3">
        <v>3600</v>
      </c>
      <c r="H13" s="3">
        <f t="shared" si="0"/>
        <v>3400</v>
      </c>
      <c r="I13" s="3">
        <v>1600</v>
      </c>
      <c r="J13" s="3">
        <v>1600</v>
      </c>
      <c r="K13" s="3">
        <v>3550</v>
      </c>
      <c r="L13" s="3">
        <v>3550</v>
      </c>
      <c r="M13" s="3">
        <v>9.3661573288058853E-2</v>
      </c>
      <c r="N13" s="3">
        <v>1823</v>
      </c>
      <c r="O13" s="3">
        <v>1823</v>
      </c>
      <c r="P13" s="3">
        <f t="shared" si="1"/>
        <v>1</v>
      </c>
      <c r="Q13" s="3">
        <f t="shared" si="2"/>
        <v>0</v>
      </c>
      <c r="R13">
        <v>-0.901209339747991</v>
      </c>
      <c r="S13" s="3">
        <v>0.95844435407539597</v>
      </c>
      <c r="T13" s="3">
        <v>0.96245327399948499</v>
      </c>
      <c r="Y13" s="3">
        <v>0.75402544660935</v>
      </c>
      <c r="Z13"/>
      <c r="AA13"/>
      <c r="AB13"/>
      <c r="AC13"/>
      <c r="AD13">
        <v>0</v>
      </c>
      <c r="AE13">
        <v>0</v>
      </c>
      <c r="AF13">
        <v>1</v>
      </c>
      <c r="AG13">
        <v>0</v>
      </c>
      <c r="AH13">
        <v>0</v>
      </c>
      <c r="AI13">
        <v>0</v>
      </c>
      <c r="AJ13" s="3" t="s">
        <v>28</v>
      </c>
      <c r="AK13" s="3" t="s">
        <v>44</v>
      </c>
    </row>
    <row r="14" spans="1:38" ht="17.5" x14ac:dyDescent="0.35">
      <c r="A14" s="3" t="s">
        <v>66</v>
      </c>
      <c r="B14" s="3" t="s">
        <v>45</v>
      </c>
      <c r="C14" s="3" t="s">
        <v>57</v>
      </c>
      <c r="D14" s="10" t="s">
        <v>118</v>
      </c>
      <c r="E14" s="3" t="s">
        <v>117</v>
      </c>
      <c r="F14" s="3">
        <v>247</v>
      </c>
      <c r="G14" s="3">
        <v>869</v>
      </c>
      <c r="H14" s="3">
        <f t="shared" si="0"/>
        <v>622</v>
      </c>
      <c r="I14" s="3">
        <v>624</v>
      </c>
      <c r="J14" s="3">
        <v>624</v>
      </c>
      <c r="K14" s="3">
        <v>440</v>
      </c>
      <c r="L14" s="3">
        <v>624</v>
      </c>
      <c r="M14" s="3">
        <v>0.75030851501439733</v>
      </c>
      <c r="N14">
        <v>1715</v>
      </c>
      <c r="O14">
        <v>1938</v>
      </c>
      <c r="P14">
        <f t="shared" si="1"/>
        <v>0.88493292053663575</v>
      </c>
      <c r="Q14" s="3">
        <f t="shared" si="2"/>
        <v>223</v>
      </c>
      <c r="R14">
        <v>-3.5548793229179997E-2</v>
      </c>
      <c r="S14" s="3">
        <v>0.403568663325032</v>
      </c>
      <c r="T14" s="3">
        <v>-0.33176589264553902</v>
      </c>
      <c r="U14" s="3">
        <v>-0.40225723594847301</v>
      </c>
      <c r="V14" s="3">
        <v>-0.40322920974409499</v>
      </c>
      <c r="W14" s="3">
        <v>-0.46431634647501202</v>
      </c>
      <c r="X14" s="3">
        <v>-0.40294574651578602</v>
      </c>
      <c r="Y14" s="3">
        <v>-5.4627445613421602E-2</v>
      </c>
      <c r="Z14">
        <v>0.42949610399999999</v>
      </c>
      <c r="AA14">
        <v>-3.8461538000000003E-2</v>
      </c>
      <c r="AB14">
        <v>6.6038083999999997E-2</v>
      </c>
      <c r="AC14" s="6">
        <v>6.8899999999999999E-13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 s="3" t="s">
        <v>46</v>
      </c>
      <c r="AK14" s="3" t="s">
        <v>47</v>
      </c>
      <c r="AL14" s="3"/>
    </row>
    <row r="15" spans="1:38" x14ac:dyDescent="0.35">
      <c r="A15" s="3" t="s">
        <v>73</v>
      </c>
      <c r="B15" s="3" t="s">
        <v>48</v>
      </c>
      <c r="C15" s="3" t="s">
        <v>58</v>
      </c>
      <c r="D15" s="3" t="s">
        <v>123</v>
      </c>
      <c r="E15" s="3" t="s">
        <v>121</v>
      </c>
      <c r="F15" s="3">
        <v>200</v>
      </c>
      <c r="G15" s="3">
        <v>3700</v>
      </c>
      <c r="H15" s="3">
        <f t="shared" si="0"/>
        <v>3500</v>
      </c>
      <c r="I15" s="3">
        <v>2200</v>
      </c>
      <c r="J15" s="3">
        <v>2200</v>
      </c>
      <c r="K15" s="3">
        <v>3200</v>
      </c>
      <c r="L15" s="3">
        <v>3200</v>
      </c>
      <c r="M15" s="3"/>
      <c r="N15">
        <v>2821</v>
      </c>
      <c r="O15">
        <v>2832</v>
      </c>
      <c r="P15">
        <f t="shared" si="1"/>
        <v>0.99611581920903958</v>
      </c>
      <c r="Q15" s="3">
        <f t="shared" si="2"/>
        <v>11</v>
      </c>
      <c r="R15">
        <v>-0.51549196610130799</v>
      </c>
      <c r="S15" s="3">
        <v>-0.192966780868358</v>
      </c>
      <c r="T15" s="3">
        <v>0.71654916483968301</v>
      </c>
      <c r="U15" s="3">
        <v>0.67209832478697396</v>
      </c>
      <c r="V15" s="3">
        <v>-0.78880845309624703</v>
      </c>
      <c r="W15" s="3">
        <v>-0.50149054850521901</v>
      </c>
      <c r="X15" s="3">
        <v>0.55807450877072995</v>
      </c>
      <c r="Z15">
        <v>0.262272265</v>
      </c>
      <c r="AA15">
        <v>-0.14285714299999999</v>
      </c>
      <c r="AB15">
        <v>0.163373411</v>
      </c>
      <c r="AC15">
        <v>6.5732530000000003E-3</v>
      </c>
      <c r="AD15">
        <v>1</v>
      </c>
      <c r="AE15">
        <v>0</v>
      </c>
      <c r="AF15">
        <v>0</v>
      </c>
      <c r="AG15">
        <v>0</v>
      </c>
      <c r="AH15">
        <v>0</v>
      </c>
      <c r="AI15">
        <v>0</v>
      </c>
      <c r="AJ15" s="3" t="s">
        <v>28</v>
      </c>
      <c r="AK15" s="3" t="s">
        <v>49</v>
      </c>
    </row>
    <row r="16" spans="1:38" x14ac:dyDescent="0.35">
      <c r="A16" s="3" t="s">
        <v>79</v>
      </c>
      <c r="B16" s="3" t="s">
        <v>50</v>
      </c>
      <c r="C16" s="3" t="s">
        <v>59</v>
      </c>
      <c r="D16" s="3" t="s">
        <v>125</v>
      </c>
      <c r="E16" s="3" t="s">
        <v>103</v>
      </c>
      <c r="F16" s="3">
        <v>325</v>
      </c>
      <c r="G16" s="3">
        <v>1540</v>
      </c>
      <c r="H16" s="3">
        <f t="shared" si="0"/>
        <v>1215</v>
      </c>
      <c r="I16" s="3">
        <v>350</v>
      </c>
      <c r="J16" s="3">
        <v>350</v>
      </c>
      <c r="K16" s="3">
        <v>1240</v>
      </c>
      <c r="L16" s="3">
        <v>1240</v>
      </c>
      <c r="M16" s="3">
        <v>0.38221768012263668</v>
      </c>
      <c r="N16">
        <v>2338</v>
      </c>
      <c r="O16">
        <v>2937</v>
      </c>
      <c r="P16">
        <f t="shared" si="1"/>
        <v>0.79605039155600954</v>
      </c>
      <c r="Q16" s="3">
        <f t="shared" si="2"/>
        <v>599</v>
      </c>
      <c r="R16">
        <v>-0.87358778641645896</v>
      </c>
      <c r="S16" s="3">
        <v>-0.86172407406224505</v>
      </c>
      <c r="T16" s="3">
        <v>0.81931123688258201</v>
      </c>
      <c r="U16" s="3">
        <v>0.81275958358916001</v>
      </c>
      <c r="V16" s="3">
        <v>-0.79309088900392299</v>
      </c>
      <c r="W16" s="3">
        <v>0.81108180319255896</v>
      </c>
      <c r="X16" s="3">
        <v>0.75925430204281397</v>
      </c>
      <c r="Y16" s="3">
        <v>0.82153847041891304</v>
      </c>
      <c r="Z16">
        <v>-0.16019160900000001</v>
      </c>
      <c r="AA16">
        <v>-0.33333333300000001</v>
      </c>
      <c r="AB16">
        <v>0.11749572799999999</v>
      </c>
      <c r="AC16">
        <v>7.0294639000000006E-2</v>
      </c>
      <c r="AD16">
        <v>0</v>
      </c>
      <c r="AE16">
        <v>1</v>
      </c>
      <c r="AF16">
        <v>0</v>
      </c>
      <c r="AG16">
        <v>0</v>
      </c>
      <c r="AH16">
        <v>0</v>
      </c>
      <c r="AI16">
        <v>0</v>
      </c>
      <c r="AJ16" s="3" t="s">
        <v>23</v>
      </c>
      <c r="AK16" s="3" t="s">
        <v>51</v>
      </c>
    </row>
    <row r="17" spans="1:37" x14ac:dyDescent="0.35">
      <c r="A17" s="3" t="s">
        <v>65</v>
      </c>
      <c r="B17" s="3" t="s">
        <v>52</v>
      </c>
      <c r="C17" s="3" t="s">
        <v>60</v>
      </c>
      <c r="D17" s="3" t="s">
        <v>126</v>
      </c>
      <c r="E17" s="3" t="s">
        <v>120</v>
      </c>
      <c r="F17" s="3">
        <v>100</v>
      </c>
      <c r="G17" s="3">
        <v>2600</v>
      </c>
      <c r="H17" s="3">
        <f t="shared" si="0"/>
        <v>2500</v>
      </c>
      <c r="I17" s="3">
        <v>2000</v>
      </c>
      <c r="J17" s="3">
        <v>2000</v>
      </c>
      <c r="K17" s="3">
        <v>500</v>
      </c>
      <c r="L17" s="3">
        <v>500</v>
      </c>
      <c r="M17" s="3">
        <v>0.45333333333333331</v>
      </c>
      <c r="N17">
        <v>3732</v>
      </c>
      <c r="O17">
        <v>3816</v>
      </c>
      <c r="P17">
        <f t="shared" si="1"/>
        <v>0.9779874213836478</v>
      </c>
      <c r="Q17" s="3">
        <f t="shared" si="2"/>
        <v>84</v>
      </c>
      <c r="R17">
        <v>0.35815932204362799</v>
      </c>
      <c r="S17" s="3">
        <v>-0.55691802618435704</v>
      </c>
      <c r="T17" s="3">
        <v>-0.72518934995004503</v>
      </c>
      <c r="U17" s="3">
        <v>-0.71567543579600801</v>
      </c>
      <c r="V17" s="3">
        <v>0.27103513952091302</v>
      </c>
      <c r="W17" s="3">
        <v>0.791434302098877</v>
      </c>
      <c r="X17" s="3">
        <v>-0.68873995633842999</v>
      </c>
      <c r="Y17" s="3">
        <v>-0.31443987799821299</v>
      </c>
      <c r="Z17">
        <v>2.3063884E-2</v>
      </c>
      <c r="AA17">
        <v>-0.2</v>
      </c>
      <c r="AB17">
        <v>0.13956242499999999</v>
      </c>
      <c r="AC17">
        <v>5.4987109999999999E-2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</v>
      </c>
      <c r="AJ17" s="3" t="s">
        <v>23</v>
      </c>
      <c r="AK17" s="10" t="s">
        <v>206</v>
      </c>
    </row>
    <row r="18" spans="1:37" x14ac:dyDescent="0.35">
      <c r="A18" t="s">
        <v>128</v>
      </c>
      <c r="B18" s="10" t="s">
        <v>200</v>
      </c>
      <c r="C18" t="s">
        <v>201</v>
      </c>
      <c r="D18" s="10" t="s">
        <v>106</v>
      </c>
      <c r="E18" s="10" t="s">
        <v>106</v>
      </c>
      <c r="F18">
        <v>1728</v>
      </c>
      <c r="G18">
        <v>3640</v>
      </c>
      <c r="H18">
        <v>1912</v>
      </c>
      <c r="I18">
        <v>2410</v>
      </c>
      <c r="J18">
        <v>2410</v>
      </c>
      <c r="K18" s="10">
        <v>3364</v>
      </c>
      <c r="L18" s="10">
        <v>3364</v>
      </c>
      <c r="N18">
        <v>448.37</v>
      </c>
      <c r="O18">
        <v>1072.48</v>
      </c>
      <c r="P18">
        <f t="shared" si="1"/>
        <v>0.41806840220796659</v>
      </c>
      <c r="Q18" s="3">
        <f t="shared" si="2"/>
        <v>624.11</v>
      </c>
      <c r="R18">
        <v>-0.27069072790907001</v>
      </c>
      <c r="S18">
        <v>-0.40657589100000002</v>
      </c>
      <c r="T18">
        <v>0.37507081599999997</v>
      </c>
      <c r="U18">
        <v>0.310274626</v>
      </c>
      <c r="V18">
        <v>0.15338257999999999</v>
      </c>
      <c r="W18">
        <v>0.446187161</v>
      </c>
      <c r="X18">
        <v>0.30619950000000001</v>
      </c>
      <c r="Z18">
        <v>-3.3719029999999999E-3</v>
      </c>
      <c r="AA18">
        <v>-0.14285714299999999</v>
      </c>
      <c r="AB18">
        <v>0.195549469</v>
      </c>
      <c r="AC18">
        <v>0.23783037900000001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 s="3" t="s">
        <v>23</v>
      </c>
      <c r="AK18" s="10" t="s">
        <v>207</v>
      </c>
    </row>
    <row r="19" spans="1:37" x14ac:dyDescent="0.35">
      <c r="A19" t="s">
        <v>129</v>
      </c>
      <c r="B19" s="10" t="s">
        <v>200</v>
      </c>
      <c r="C19" t="s">
        <v>201</v>
      </c>
      <c r="D19" s="10" t="s">
        <v>106</v>
      </c>
      <c r="E19" s="10" t="s">
        <v>106</v>
      </c>
      <c r="F19">
        <v>1811</v>
      </c>
      <c r="G19">
        <v>3659</v>
      </c>
      <c r="H19">
        <v>1848</v>
      </c>
      <c r="I19">
        <v>3466</v>
      </c>
      <c r="J19">
        <v>3466</v>
      </c>
      <c r="K19">
        <v>3659</v>
      </c>
      <c r="L19">
        <v>3659</v>
      </c>
      <c r="N19">
        <v>483.36</v>
      </c>
      <c r="O19">
        <v>1087.72</v>
      </c>
      <c r="P19">
        <f t="shared" si="1"/>
        <v>0.44437906814253669</v>
      </c>
      <c r="Q19" s="3">
        <f t="shared" si="2"/>
        <v>604.36</v>
      </c>
      <c r="R19">
        <v>8.9323024171289206E-2</v>
      </c>
      <c r="S19">
        <v>5.4914355999999998E-2</v>
      </c>
      <c r="T19">
        <v>-2.0201185E-2</v>
      </c>
      <c r="U19">
        <v>-9.0637272000000005E-2</v>
      </c>
      <c r="V19">
        <v>-0.20887114300000001</v>
      </c>
      <c r="W19">
        <v>-0.13775936699999999</v>
      </c>
      <c r="X19">
        <v>-5.5040475999999998E-2</v>
      </c>
      <c r="Z19">
        <v>-0.35877025000000001</v>
      </c>
      <c r="AA19">
        <v>-0.14285714299999999</v>
      </c>
      <c r="AB19">
        <v>0.143621427</v>
      </c>
      <c r="AC19">
        <v>0.93362544599999997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1</v>
      </c>
      <c r="AJ19" s="3" t="s">
        <v>23</v>
      </c>
      <c r="AK19" s="10" t="s">
        <v>207</v>
      </c>
    </row>
    <row r="20" spans="1:37" x14ac:dyDescent="0.35">
      <c r="A20" t="s">
        <v>130</v>
      </c>
      <c r="B20" s="10" t="s">
        <v>200</v>
      </c>
      <c r="C20" t="s">
        <v>202</v>
      </c>
      <c r="D20" s="10" t="s">
        <v>106</v>
      </c>
      <c r="E20" s="10" t="s">
        <v>106</v>
      </c>
      <c r="F20">
        <v>1796</v>
      </c>
      <c r="G20">
        <v>3508</v>
      </c>
      <c r="H20">
        <v>1712</v>
      </c>
      <c r="I20">
        <v>3508</v>
      </c>
      <c r="J20">
        <v>3508</v>
      </c>
      <c r="K20">
        <v>1796</v>
      </c>
      <c r="L20">
        <v>1796</v>
      </c>
      <c r="N20">
        <v>316.61</v>
      </c>
      <c r="O20">
        <v>1106.75</v>
      </c>
      <c r="P20">
        <f t="shared" si="1"/>
        <v>0.28607183194036595</v>
      </c>
      <c r="Q20" s="3">
        <f t="shared" si="2"/>
        <v>790.14</v>
      </c>
      <c r="R20">
        <v>0.53303285481366902</v>
      </c>
      <c r="S20">
        <v>0.52269793099999995</v>
      </c>
      <c r="T20">
        <v>-0.195927723</v>
      </c>
      <c r="U20">
        <v>-0.54938984300000004</v>
      </c>
      <c r="V20">
        <v>-0.54895824100000001</v>
      </c>
      <c r="W20">
        <v>-0.49003371699999998</v>
      </c>
      <c r="X20">
        <v>-0.23930221600000001</v>
      </c>
      <c r="Z20">
        <v>-0.236619618</v>
      </c>
      <c r="AA20">
        <v>-0.14285714299999999</v>
      </c>
      <c r="AB20">
        <v>0.21564831400000001</v>
      </c>
      <c r="AC20">
        <v>0.66814382100000003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 s="3" t="s">
        <v>23</v>
      </c>
      <c r="AK20" s="10" t="s">
        <v>207</v>
      </c>
    </row>
    <row r="21" spans="1:37" x14ac:dyDescent="0.35">
      <c r="A21" s="9" t="s">
        <v>131</v>
      </c>
      <c r="B21" s="10" t="s">
        <v>200</v>
      </c>
      <c r="C21" t="s">
        <v>203</v>
      </c>
      <c r="D21" s="10" t="s">
        <v>106</v>
      </c>
      <c r="E21" s="10" t="s">
        <v>106</v>
      </c>
      <c r="F21">
        <v>1493</v>
      </c>
      <c r="G21">
        <v>3517</v>
      </c>
      <c r="H21">
        <v>2024</v>
      </c>
      <c r="I21">
        <v>3228</v>
      </c>
      <c r="J21">
        <v>3228</v>
      </c>
      <c r="K21">
        <v>3517</v>
      </c>
      <c r="L21">
        <v>3517</v>
      </c>
      <c r="N21">
        <v>206.48</v>
      </c>
      <c r="O21">
        <v>1058.48</v>
      </c>
      <c r="P21">
        <f t="shared" si="1"/>
        <v>0.19507217897362253</v>
      </c>
      <c r="Q21" s="3">
        <f t="shared" si="2"/>
        <v>852</v>
      </c>
      <c r="R21">
        <v>-0.59353202793111803</v>
      </c>
      <c r="S21">
        <v>-0.60549540800000001</v>
      </c>
      <c r="T21">
        <v>0.66478552400000002</v>
      </c>
      <c r="U21">
        <v>0.57660563899999995</v>
      </c>
      <c r="V21">
        <v>0.478659799</v>
      </c>
      <c r="W21">
        <v>0.39047778</v>
      </c>
      <c r="X21">
        <v>1.6837723999999998E-2</v>
      </c>
      <c r="Z21">
        <v>0.19095907400000001</v>
      </c>
      <c r="AA21">
        <v>-0.14285714299999999</v>
      </c>
      <c r="AB21">
        <v>0.19727714099999999</v>
      </c>
      <c r="AC21">
        <v>4.5311731000000001E-2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1</v>
      </c>
      <c r="AJ21" s="3" t="s">
        <v>23</v>
      </c>
      <c r="AK21" s="10" t="s">
        <v>207</v>
      </c>
    </row>
    <row r="22" spans="1:37" ht="17.5" x14ac:dyDescent="0.35">
      <c r="A22" t="s">
        <v>132</v>
      </c>
      <c r="B22" s="10" t="s">
        <v>208</v>
      </c>
      <c r="C22" t="s">
        <v>204</v>
      </c>
      <c r="D22" s="10" t="s">
        <v>210</v>
      </c>
      <c r="E22" s="10" t="s">
        <v>209</v>
      </c>
      <c r="F22">
        <v>1586</v>
      </c>
      <c r="G22">
        <v>3989</v>
      </c>
      <c r="H22">
        <v>1462</v>
      </c>
      <c r="I22">
        <v>1876</v>
      </c>
      <c r="J22">
        <v>1876</v>
      </c>
      <c r="K22">
        <v>2647</v>
      </c>
      <c r="L22">
        <v>618</v>
      </c>
      <c r="M22">
        <f>127/2316</f>
        <v>5.4835924006908461E-2</v>
      </c>
      <c r="N22">
        <v>464</v>
      </c>
      <c r="O22">
        <v>464</v>
      </c>
      <c r="P22">
        <f t="shared" si="1"/>
        <v>1</v>
      </c>
      <c r="Q22" s="3">
        <f t="shared" si="2"/>
        <v>0</v>
      </c>
      <c r="R22">
        <v>0.150103248411396</v>
      </c>
      <c r="S22">
        <v>6.7249311000000006E-2</v>
      </c>
      <c r="T22">
        <v>-0.19512117300000001</v>
      </c>
      <c r="U22">
        <v>-0.19392894199999999</v>
      </c>
      <c r="V22">
        <v>-1.2420541E-2</v>
      </c>
      <c r="W22">
        <v>-0.228467218</v>
      </c>
      <c r="X22">
        <v>5.1957155999999997E-2</v>
      </c>
      <c r="Y22">
        <v>0.28204344999999997</v>
      </c>
      <c r="Z22">
        <v>-4.0001813999999997E-2</v>
      </c>
      <c r="AA22">
        <v>-7.1428570999999996E-2</v>
      </c>
      <c r="AB22">
        <v>0.10172914399999999</v>
      </c>
      <c r="AC22">
        <v>0.37868898400000001</v>
      </c>
      <c r="AD22">
        <v>0</v>
      </c>
      <c r="AE22">
        <v>1</v>
      </c>
      <c r="AF22">
        <v>0</v>
      </c>
      <c r="AG22">
        <v>0</v>
      </c>
      <c r="AH22">
        <v>0</v>
      </c>
      <c r="AI22">
        <v>0</v>
      </c>
      <c r="AJ22" s="10" t="s">
        <v>23</v>
      </c>
      <c r="AK22" t="s">
        <v>212</v>
      </c>
    </row>
    <row r="23" spans="1:37" x14ac:dyDescent="0.35">
      <c r="A23" t="s">
        <v>133</v>
      </c>
      <c r="B23" s="10" t="s">
        <v>214</v>
      </c>
      <c r="C23" t="s">
        <v>205</v>
      </c>
      <c r="D23" s="10" t="s">
        <v>101</v>
      </c>
      <c r="E23" s="10" t="s">
        <v>106</v>
      </c>
      <c r="F23">
        <v>348</v>
      </c>
      <c r="G23">
        <v>903</v>
      </c>
      <c r="H23">
        <v>555</v>
      </c>
      <c r="I23">
        <v>590</v>
      </c>
      <c r="J23">
        <v>590</v>
      </c>
      <c r="K23">
        <v>618</v>
      </c>
      <c r="L23">
        <v>618</v>
      </c>
      <c r="N23">
        <v>1775</v>
      </c>
      <c r="O23">
        <v>1938</v>
      </c>
      <c r="P23">
        <f t="shared" si="1"/>
        <v>0.91589267285861709</v>
      </c>
      <c r="Q23" s="3">
        <f t="shared" si="2"/>
        <v>163</v>
      </c>
      <c r="R23">
        <v>-0.13832153314328999</v>
      </c>
      <c r="S23">
        <v>0.14612731100000001</v>
      </c>
      <c r="T23">
        <v>-0.123302209</v>
      </c>
      <c r="U23">
        <v>-0.12101621</v>
      </c>
      <c r="V23">
        <v>-0.14989969</v>
      </c>
      <c r="W23">
        <v>-0.152082519</v>
      </c>
      <c r="X23">
        <v>-0.11841541999999999</v>
      </c>
      <c r="Z23">
        <v>-0.24648615500000001</v>
      </c>
      <c r="AA23">
        <v>-7.1428570999999996E-2</v>
      </c>
      <c r="AB23">
        <v>0.10025276599999999</v>
      </c>
      <c r="AC23">
        <v>0.95960860800000003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1</v>
      </c>
      <c r="AJ23" s="10" t="s">
        <v>26</v>
      </c>
      <c r="AK23" t="s">
        <v>213</v>
      </c>
    </row>
    <row r="25" spans="1:37" ht="17.5" x14ac:dyDescent="0.35">
      <c r="A25" s="3" t="s">
        <v>111</v>
      </c>
    </row>
    <row r="26" spans="1:37" ht="17.5" x14ac:dyDescent="0.35">
      <c r="A26" s="3" t="s">
        <v>127</v>
      </c>
    </row>
    <row r="27" spans="1:37" ht="17.5" x14ac:dyDescent="0.35">
      <c r="A27" s="3" t="s">
        <v>115</v>
      </c>
    </row>
    <row r="28" spans="1:37" ht="17.5" x14ac:dyDescent="0.35">
      <c r="A28" t="s">
        <v>119</v>
      </c>
    </row>
    <row r="29" spans="1:37" ht="17.5" x14ac:dyDescent="0.35">
      <c r="A29" s="11" t="s">
        <v>211</v>
      </c>
    </row>
    <row r="30" spans="1:37" x14ac:dyDescent="0.35">
      <c r="A30" s="3" t="s">
        <v>124</v>
      </c>
    </row>
  </sheetData>
  <mergeCells count="5">
    <mergeCell ref="A1:Q1"/>
    <mergeCell ref="R1:Y1"/>
    <mergeCell ref="Z1:AC1"/>
    <mergeCell ref="AJ1:AK1"/>
    <mergeCell ref="AD1:AI1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0E3DE-77D4-4126-9A58-9F61224EA92B}">
  <dimension ref="A1:Q207"/>
  <sheetViews>
    <sheetView tabSelected="1" workbookViewId="0">
      <selection activeCell="C11" sqref="C11"/>
    </sheetView>
  </sheetViews>
  <sheetFormatPr defaultRowHeight="15.5" x14ac:dyDescent="0.35"/>
  <sheetData>
    <row r="1" spans="1:17" s="7" customFormat="1" x14ac:dyDescent="0.35">
      <c r="A1" s="7" t="s">
        <v>64</v>
      </c>
      <c r="B1" s="7" t="s">
        <v>134</v>
      </c>
      <c r="C1" s="7" t="s">
        <v>135</v>
      </c>
      <c r="D1" s="7" t="s">
        <v>1</v>
      </c>
      <c r="E1" s="7" t="s">
        <v>136</v>
      </c>
      <c r="F1" s="7" t="s">
        <v>137</v>
      </c>
      <c r="G1" s="7" t="s">
        <v>138</v>
      </c>
      <c r="H1" s="7" t="s">
        <v>139</v>
      </c>
      <c r="I1" s="7" t="s">
        <v>140</v>
      </c>
      <c r="J1" s="7" t="s">
        <v>141</v>
      </c>
      <c r="K1" s="7" t="s">
        <v>142</v>
      </c>
      <c r="L1" s="7" t="s">
        <v>143</v>
      </c>
      <c r="M1" s="7" t="s">
        <v>144</v>
      </c>
      <c r="N1" s="7" t="s">
        <v>145</v>
      </c>
      <c r="O1" s="7" t="s">
        <v>146</v>
      </c>
      <c r="P1" s="7" t="s">
        <v>147</v>
      </c>
      <c r="Q1" s="7" t="s">
        <v>148</v>
      </c>
    </row>
    <row r="2" spans="1:17" x14ac:dyDescent="0.35">
      <c r="A2" t="s">
        <v>71</v>
      </c>
      <c r="B2" t="s">
        <v>149</v>
      </c>
      <c r="C2">
        <v>8.8000000000000007</v>
      </c>
      <c r="D2">
        <v>8.8833000000000002</v>
      </c>
      <c r="E2">
        <v>-82.166700000000006</v>
      </c>
      <c r="F2">
        <v>300</v>
      </c>
      <c r="G2">
        <v>1957</v>
      </c>
      <c r="H2">
        <v>1614</v>
      </c>
      <c r="I2">
        <v>343</v>
      </c>
      <c r="J2">
        <v>25.708333329999999</v>
      </c>
      <c r="K2">
        <v>50.037861849999999</v>
      </c>
      <c r="L2">
        <v>21.100000380000001</v>
      </c>
      <c r="M2">
        <v>3066</v>
      </c>
      <c r="N2">
        <v>33.012656110000002</v>
      </c>
      <c r="O2">
        <v>1567.3803519999999</v>
      </c>
      <c r="P2" t="s">
        <v>150</v>
      </c>
      <c r="Q2" t="s">
        <v>151</v>
      </c>
    </row>
    <row r="3" spans="1:17" x14ac:dyDescent="0.35">
      <c r="A3" t="s">
        <v>71</v>
      </c>
      <c r="B3" t="s">
        <v>149</v>
      </c>
      <c r="C3">
        <v>8.8000000000000007</v>
      </c>
      <c r="D3">
        <v>8.7833000000000006</v>
      </c>
      <c r="E3">
        <v>-82.183300000000003</v>
      </c>
      <c r="F3">
        <v>500</v>
      </c>
      <c r="G3">
        <v>1081</v>
      </c>
      <c r="H3">
        <v>739</v>
      </c>
      <c r="I3">
        <v>342</v>
      </c>
      <c r="J3">
        <v>21.54166683</v>
      </c>
      <c r="K3">
        <v>58.652786900000002</v>
      </c>
      <c r="L3">
        <v>16.200000760000002</v>
      </c>
      <c r="M3">
        <v>3438</v>
      </c>
      <c r="N3">
        <v>40.660773540000001</v>
      </c>
      <c r="O3">
        <v>1255.4753740000001</v>
      </c>
      <c r="P3" t="s">
        <v>150</v>
      </c>
      <c r="Q3" t="s">
        <v>151</v>
      </c>
    </row>
    <row r="4" spans="1:17" x14ac:dyDescent="0.35">
      <c r="A4" t="s">
        <v>71</v>
      </c>
      <c r="B4" t="s">
        <v>149</v>
      </c>
      <c r="C4">
        <v>8.8000000000000007</v>
      </c>
      <c r="D4">
        <v>8.7833000000000006</v>
      </c>
      <c r="E4">
        <v>-82.183400000000006</v>
      </c>
      <c r="F4">
        <v>800</v>
      </c>
      <c r="G4">
        <v>3038</v>
      </c>
      <c r="H4">
        <v>1292</v>
      </c>
      <c r="I4">
        <v>1746</v>
      </c>
      <c r="J4">
        <v>21.54166683</v>
      </c>
      <c r="K4">
        <v>58.652786900000002</v>
      </c>
      <c r="L4">
        <v>16.200000760000002</v>
      </c>
      <c r="M4">
        <v>3438</v>
      </c>
      <c r="N4">
        <v>40.660773540000001</v>
      </c>
      <c r="O4">
        <v>1255.4753740000001</v>
      </c>
      <c r="P4" t="s">
        <v>150</v>
      </c>
      <c r="Q4" t="s">
        <v>151</v>
      </c>
    </row>
    <row r="5" spans="1:17" x14ac:dyDescent="0.35">
      <c r="A5" t="s">
        <v>71</v>
      </c>
      <c r="B5" t="s">
        <v>149</v>
      </c>
      <c r="C5">
        <v>8.8000000000000007</v>
      </c>
      <c r="D5">
        <v>8.7833000000000006</v>
      </c>
      <c r="E5">
        <v>-82.2</v>
      </c>
      <c r="F5">
        <v>1050</v>
      </c>
      <c r="G5">
        <v>2604</v>
      </c>
      <c r="H5">
        <v>1846</v>
      </c>
      <c r="I5">
        <v>758</v>
      </c>
      <c r="J5">
        <v>21.316666600000001</v>
      </c>
      <c r="K5">
        <v>59.32704141</v>
      </c>
      <c r="L5">
        <v>16</v>
      </c>
      <c r="M5">
        <v>3454</v>
      </c>
      <c r="N5">
        <v>45.059188239999997</v>
      </c>
      <c r="O5">
        <v>1238.6569950000001</v>
      </c>
      <c r="P5" t="s">
        <v>150</v>
      </c>
      <c r="Q5" t="s">
        <v>151</v>
      </c>
    </row>
    <row r="6" spans="1:17" x14ac:dyDescent="0.35">
      <c r="A6" t="s">
        <v>71</v>
      </c>
      <c r="B6" t="s">
        <v>149</v>
      </c>
      <c r="C6">
        <v>8.8000000000000007</v>
      </c>
      <c r="D6">
        <v>8.7833000000000006</v>
      </c>
      <c r="E6">
        <v>-82.216700000000003</v>
      </c>
      <c r="F6">
        <v>1250</v>
      </c>
      <c r="G6">
        <v>2523</v>
      </c>
      <c r="H6">
        <v>1362</v>
      </c>
      <c r="I6">
        <v>1161</v>
      </c>
      <c r="J6">
        <v>19.63750005</v>
      </c>
      <c r="K6">
        <v>61.685609720000002</v>
      </c>
      <c r="L6">
        <v>14.30000019</v>
      </c>
      <c r="M6">
        <v>3771</v>
      </c>
      <c r="N6">
        <v>40.785698230000001</v>
      </c>
      <c r="O6">
        <v>1122.018405</v>
      </c>
      <c r="P6" t="s">
        <v>150</v>
      </c>
      <c r="Q6" t="s">
        <v>151</v>
      </c>
    </row>
    <row r="7" spans="1:17" x14ac:dyDescent="0.35">
      <c r="A7" t="s">
        <v>71</v>
      </c>
      <c r="B7" t="s">
        <v>149</v>
      </c>
      <c r="C7">
        <v>8.8000000000000007</v>
      </c>
      <c r="D7">
        <v>8.6999999999999993</v>
      </c>
      <c r="E7">
        <v>-82.216700000000003</v>
      </c>
      <c r="F7">
        <v>1500</v>
      </c>
      <c r="G7">
        <v>475</v>
      </c>
      <c r="H7">
        <v>175</v>
      </c>
      <c r="I7">
        <v>300</v>
      </c>
      <c r="J7">
        <v>19.883333369999999</v>
      </c>
      <c r="K7">
        <v>60.840089710000001</v>
      </c>
      <c r="L7">
        <v>14.5</v>
      </c>
      <c r="M7">
        <v>3250</v>
      </c>
      <c r="N7">
        <v>45.70397955</v>
      </c>
      <c r="O7">
        <v>1124.21685</v>
      </c>
      <c r="P7" t="s">
        <v>150</v>
      </c>
      <c r="Q7" t="s">
        <v>151</v>
      </c>
    </row>
    <row r="8" spans="1:17" x14ac:dyDescent="0.35">
      <c r="A8" t="s">
        <v>71</v>
      </c>
      <c r="B8" t="s">
        <v>149</v>
      </c>
      <c r="C8">
        <v>8.8000000000000007</v>
      </c>
      <c r="D8">
        <v>8.8833000000000002</v>
      </c>
      <c r="E8">
        <v>-82.383300000000006</v>
      </c>
      <c r="F8">
        <v>1780</v>
      </c>
      <c r="G8">
        <v>520</v>
      </c>
      <c r="H8">
        <v>35</v>
      </c>
      <c r="I8">
        <v>485</v>
      </c>
      <c r="J8">
        <v>18.316666680000001</v>
      </c>
      <c r="K8">
        <v>64.326337649999999</v>
      </c>
      <c r="L8">
        <v>12.80000019</v>
      </c>
      <c r="M8">
        <v>3754</v>
      </c>
      <c r="N8">
        <v>34.834594699999997</v>
      </c>
      <c r="O8">
        <v>1028.565654</v>
      </c>
      <c r="P8" t="s">
        <v>150</v>
      </c>
      <c r="Q8" t="s">
        <v>151</v>
      </c>
    </row>
    <row r="9" spans="1:17" x14ac:dyDescent="0.35">
      <c r="A9" t="s">
        <v>71</v>
      </c>
      <c r="B9" t="s">
        <v>149</v>
      </c>
      <c r="C9">
        <v>8.8000000000000007</v>
      </c>
      <c r="D9">
        <v>8.8332999999999995</v>
      </c>
      <c r="E9">
        <v>-82.4</v>
      </c>
      <c r="F9">
        <v>2020</v>
      </c>
      <c r="G9">
        <v>388</v>
      </c>
      <c r="H9">
        <v>33</v>
      </c>
      <c r="I9">
        <v>355</v>
      </c>
      <c r="J9">
        <v>15.01666661</v>
      </c>
      <c r="K9">
        <v>62.897228859999998</v>
      </c>
      <c r="L9">
        <v>9.3000001910000005</v>
      </c>
      <c r="M9">
        <v>3697</v>
      </c>
      <c r="N9">
        <v>34.80244192</v>
      </c>
      <c r="O9">
        <v>825.55712689999996</v>
      </c>
      <c r="P9" t="s">
        <v>150</v>
      </c>
      <c r="Q9" t="s">
        <v>151</v>
      </c>
    </row>
    <row r="10" spans="1:17" x14ac:dyDescent="0.35">
      <c r="A10" t="s">
        <v>72</v>
      </c>
      <c r="B10" t="s">
        <v>152</v>
      </c>
      <c r="C10">
        <v>3.2</v>
      </c>
      <c r="D10">
        <v>-3.37</v>
      </c>
      <c r="E10">
        <v>37.450000000000003</v>
      </c>
      <c r="F10">
        <v>871</v>
      </c>
      <c r="G10">
        <v>72.75</v>
      </c>
      <c r="H10">
        <v>13</v>
      </c>
      <c r="I10">
        <v>59.75</v>
      </c>
      <c r="J10">
        <v>22.554166710000001</v>
      </c>
      <c r="K10">
        <v>184.54438110000001</v>
      </c>
      <c r="L10">
        <v>14</v>
      </c>
      <c r="M10">
        <v>954</v>
      </c>
      <c r="N10">
        <v>88.54482333</v>
      </c>
      <c r="O10">
        <v>823.99860880000006</v>
      </c>
      <c r="P10" t="s">
        <v>153</v>
      </c>
      <c r="Q10" t="s">
        <v>151</v>
      </c>
    </row>
    <row r="11" spans="1:17" x14ac:dyDescent="0.35">
      <c r="A11" t="s">
        <v>72</v>
      </c>
      <c r="B11" t="s">
        <v>152</v>
      </c>
      <c r="C11">
        <v>3.2</v>
      </c>
      <c r="D11">
        <v>-3.38</v>
      </c>
      <c r="E11">
        <v>37.5</v>
      </c>
      <c r="F11">
        <v>906</v>
      </c>
      <c r="G11">
        <v>241.17</v>
      </c>
      <c r="H11">
        <v>52.67</v>
      </c>
      <c r="I11">
        <v>188.5</v>
      </c>
      <c r="J11">
        <v>22.770833209999999</v>
      </c>
      <c r="K11">
        <v>176.0740911</v>
      </c>
      <c r="L11">
        <v>14.399999619999999</v>
      </c>
      <c r="M11">
        <v>756</v>
      </c>
      <c r="N11">
        <v>87.072820879999995</v>
      </c>
      <c r="O11">
        <v>699.44072189999997</v>
      </c>
      <c r="P11" t="s">
        <v>153</v>
      </c>
      <c r="Q11" t="s">
        <v>151</v>
      </c>
    </row>
    <row r="12" spans="1:17" x14ac:dyDescent="0.35">
      <c r="A12" t="s">
        <v>72</v>
      </c>
      <c r="B12" t="s">
        <v>152</v>
      </c>
      <c r="C12">
        <v>3.2</v>
      </c>
      <c r="D12">
        <v>-3.26</v>
      </c>
      <c r="E12">
        <v>37.42</v>
      </c>
      <c r="F12">
        <v>1560</v>
      </c>
      <c r="G12">
        <v>213.43</v>
      </c>
      <c r="H12">
        <v>9.14</v>
      </c>
      <c r="I12">
        <v>204.2857143</v>
      </c>
      <c r="J12">
        <v>17.495833279999999</v>
      </c>
      <c r="K12">
        <v>173.9965972</v>
      </c>
      <c r="L12">
        <v>9.8999996190000008</v>
      </c>
      <c r="M12">
        <v>1576</v>
      </c>
      <c r="N12">
        <v>81.731798659999995</v>
      </c>
      <c r="O12">
        <v>859.99917040000003</v>
      </c>
      <c r="P12" t="s">
        <v>153</v>
      </c>
      <c r="Q12" t="s">
        <v>151</v>
      </c>
    </row>
    <row r="13" spans="1:17" x14ac:dyDescent="0.35">
      <c r="A13" t="s">
        <v>72</v>
      </c>
      <c r="B13" t="s">
        <v>152</v>
      </c>
      <c r="C13">
        <v>3.2</v>
      </c>
      <c r="D13">
        <v>-3.26</v>
      </c>
      <c r="E13">
        <v>37.420099999999998</v>
      </c>
      <c r="F13">
        <v>1623</v>
      </c>
      <c r="G13">
        <v>463.17</v>
      </c>
      <c r="H13">
        <v>13.83</v>
      </c>
      <c r="I13">
        <v>449.33333329999999</v>
      </c>
      <c r="J13">
        <v>17.495833279999999</v>
      </c>
      <c r="K13">
        <v>173.9965972</v>
      </c>
      <c r="L13">
        <v>9.8999996190000008</v>
      </c>
      <c r="M13">
        <v>1576</v>
      </c>
      <c r="N13">
        <v>81.731798659999995</v>
      </c>
      <c r="O13">
        <v>859.99917040000003</v>
      </c>
      <c r="P13" t="s">
        <v>153</v>
      </c>
      <c r="Q13" t="s">
        <v>151</v>
      </c>
    </row>
    <row r="14" spans="1:17" x14ac:dyDescent="0.35">
      <c r="A14" t="s">
        <v>72</v>
      </c>
      <c r="B14" t="s">
        <v>152</v>
      </c>
      <c r="C14">
        <v>3.2</v>
      </c>
      <c r="D14">
        <v>-3.17</v>
      </c>
      <c r="E14">
        <v>37.24</v>
      </c>
      <c r="F14">
        <v>1920</v>
      </c>
      <c r="G14">
        <v>299.29000000000002</v>
      </c>
      <c r="H14">
        <v>4.57</v>
      </c>
      <c r="I14">
        <v>294.7142857</v>
      </c>
      <c r="J14">
        <v>16.28749998</v>
      </c>
      <c r="K14">
        <v>185.05679950000001</v>
      </c>
      <c r="L14">
        <v>7.4000000950000002</v>
      </c>
      <c r="M14">
        <v>1368</v>
      </c>
      <c r="N14">
        <v>85.697606379999996</v>
      </c>
      <c r="O14">
        <v>777.52255720000005</v>
      </c>
      <c r="P14" t="s">
        <v>153</v>
      </c>
      <c r="Q14" t="s">
        <v>151</v>
      </c>
    </row>
    <row r="15" spans="1:17" x14ac:dyDescent="0.35">
      <c r="A15" t="s">
        <v>72</v>
      </c>
      <c r="B15" t="s">
        <v>152</v>
      </c>
      <c r="C15">
        <v>3.2</v>
      </c>
      <c r="D15">
        <v>-3.23</v>
      </c>
      <c r="E15">
        <v>37.520000000000003</v>
      </c>
      <c r="F15">
        <v>2040</v>
      </c>
      <c r="G15">
        <v>195.14</v>
      </c>
      <c r="H15">
        <v>1.1399999999999999</v>
      </c>
      <c r="I15">
        <v>194</v>
      </c>
      <c r="J15">
        <v>16.06249992</v>
      </c>
      <c r="K15">
        <v>159.30424289999999</v>
      </c>
      <c r="L15">
        <v>8</v>
      </c>
      <c r="M15">
        <v>1202</v>
      </c>
      <c r="N15">
        <v>82.671972569999994</v>
      </c>
      <c r="O15">
        <v>738.46069290000003</v>
      </c>
      <c r="P15" t="s">
        <v>153</v>
      </c>
      <c r="Q15" t="s">
        <v>151</v>
      </c>
    </row>
    <row r="16" spans="1:17" x14ac:dyDescent="0.35">
      <c r="A16" t="s">
        <v>72</v>
      </c>
      <c r="B16" t="s">
        <v>152</v>
      </c>
      <c r="C16">
        <v>3.2</v>
      </c>
      <c r="D16">
        <v>-3.14</v>
      </c>
      <c r="E16">
        <v>37.24</v>
      </c>
      <c r="F16">
        <v>2120</v>
      </c>
      <c r="G16">
        <v>452.25</v>
      </c>
      <c r="H16">
        <v>0</v>
      </c>
      <c r="I16">
        <v>452.25</v>
      </c>
      <c r="J16">
        <v>13.600000039999999</v>
      </c>
      <c r="K16">
        <v>134.73881399999999</v>
      </c>
      <c r="L16">
        <v>5.5</v>
      </c>
      <c r="M16">
        <v>1233</v>
      </c>
      <c r="N16">
        <v>86.233480729999997</v>
      </c>
      <c r="O16">
        <v>659.76926570000001</v>
      </c>
      <c r="P16" t="s">
        <v>153</v>
      </c>
      <c r="Q16" t="s">
        <v>151</v>
      </c>
    </row>
    <row r="17" spans="1:17" x14ac:dyDescent="0.35">
      <c r="A17" t="s">
        <v>72</v>
      </c>
      <c r="B17" t="s">
        <v>152</v>
      </c>
      <c r="C17">
        <v>3.2</v>
      </c>
      <c r="D17">
        <v>-3.14</v>
      </c>
      <c r="E17">
        <v>37.25</v>
      </c>
      <c r="F17">
        <v>2260</v>
      </c>
      <c r="G17">
        <v>308.33</v>
      </c>
      <c r="H17">
        <v>0</v>
      </c>
      <c r="I17">
        <v>308.33333329999999</v>
      </c>
      <c r="J17">
        <v>13.420833269999999</v>
      </c>
      <c r="K17">
        <v>128.24794829999999</v>
      </c>
      <c r="L17">
        <v>5.3000001909999996</v>
      </c>
      <c r="M17">
        <v>1236</v>
      </c>
      <c r="N17">
        <v>86.401406620000003</v>
      </c>
      <c r="O17">
        <v>654.14007340000001</v>
      </c>
      <c r="P17" t="s">
        <v>153</v>
      </c>
      <c r="Q17" t="s">
        <v>151</v>
      </c>
    </row>
    <row r="18" spans="1:17" x14ac:dyDescent="0.35">
      <c r="A18" t="s">
        <v>72</v>
      </c>
      <c r="B18" t="s">
        <v>152</v>
      </c>
      <c r="C18">
        <v>3.2</v>
      </c>
      <c r="D18">
        <v>-3.19</v>
      </c>
      <c r="E18">
        <v>37.44</v>
      </c>
      <c r="F18">
        <v>2720</v>
      </c>
      <c r="G18">
        <v>247</v>
      </c>
      <c r="H18">
        <v>0</v>
      </c>
      <c r="I18">
        <v>247</v>
      </c>
      <c r="J18">
        <v>10.991666499999999</v>
      </c>
      <c r="K18">
        <v>127.6150665</v>
      </c>
      <c r="L18">
        <v>3</v>
      </c>
      <c r="M18">
        <v>1257</v>
      </c>
      <c r="N18">
        <v>85.286839749999999</v>
      </c>
      <c r="O18">
        <v>577.16261180000004</v>
      </c>
      <c r="P18" t="s">
        <v>153</v>
      </c>
      <c r="Q18" t="s">
        <v>151</v>
      </c>
    </row>
    <row r="19" spans="1:17" x14ac:dyDescent="0.35">
      <c r="A19" t="s">
        <v>72</v>
      </c>
      <c r="B19" t="s">
        <v>152</v>
      </c>
      <c r="C19">
        <v>3.2</v>
      </c>
      <c r="D19">
        <v>-3.18</v>
      </c>
      <c r="E19">
        <v>37.51</v>
      </c>
      <c r="F19">
        <v>2800</v>
      </c>
      <c r="G19">
        <v>184</v>
      </c>
      <c r="H19">
        <v>0</v>
      </c>
      <c r="I19">
        <v>184</v>
      </c>
      <c r="J19">
        <v>11.38749999</v>
      </c>
      <c r="K19">
        <v>145.30727419999999</v>
      </c>
      <c r="L19">
        <v>3.2000000480000002</v>
      </c>
      <c r="M19">
        <v>1192</v>
      </c>
      <c r="N19">
        <v>83.724525670000006</v>
      </c>
      <c r="O19">
        <v>583.26908079999998</v>
      </c>
      <c r="P19" t="s">
        <v>153</v>
      </c>
      <c r="Q19" t="s">
        <v>151</v>
      </c>
    </row>
    <row r="20" spans="1:17" x14ac:dyDescent="0.35">
      <c r="A20" t="s">
        <v>72</v>
      </c>
      <c r="B20" t="s">
        <v>152</v>
      </c>
      <c r="C20">
        <v>3.2</v>
      </c>
      <c r="D20">
        <v>-3.1</v>
      </c>
      <c r="E20">
        <v>37.26</v>
      </c>
      <c r="F20">
        <v>2850</v>
      </c>
      <c r="G20">
        <v>119</v>
      </c>
      <c r="H20">
        <v>0</v>
      </c>
      <c r="I20">
        <v>119</v>
      </c>
      <c r="J20">
        <v>10.395833440000001</v>
      </c>
      <c r="K20">
        <v>100.44126009999999</v>
      </c>
      <c r="L20">
        <v>2.7000000480000002</v>
      </c>
      <c r="M20">
        <v>1338</v>
      </c>
      <c r="N20">
        <v>85.599332889999999</v>
      </c>
      <c r="O20">
        <v>564.56058069999995</v>
      </c>
      <c r="P20" t="s">
        <v>153</v>
      </c>
      <c r="Q20" t="s">
        <v>151</v>
      </c>
    </row>
    <row r="21" spans="1:17" x14ac:dyDescent="0.35">
      <c r="A21" t="s">
        <v>72</v>
      </c>
      <c r="B21" t="s">
        <v>152</v>
      </c>
      <c r="C21">
        <v>3.2</v>
      </c>
      <c r="D21">
        <v>-3.05</v>
      </c>
      <c r="E21">
        <v>37.270000000000003</v>
      </c>
      <c r="F21">
        <v>3880</v>
      </c>
      <c r="G21">
        <v>118.5</v>
      </c>
      <c r="H21">
        <v>0</v>
      </c>
      <c r="I21">
        <v>118.5</v>
      </c>
      <c r="J21">
        <v>5.5458333230000001</v>
      </c>
      <c r="K21">
        <v>111.3034057</v>
      </c>
      <c r="L21">
        <v>-1.2000000479999999</v>
      </c>
      <c r="M21">
        <v>1545</v>
      </c>
      <c r="N21">
        <v>76.46715399</v>
      </c>
      <c r="O21">
        <v>431.21408380000003</v>
      </c>
      <c r="P21" t="s">
        <v>153</v>
      </c>
      <c r="Q21" t="s">
        <v>151</v>
      </c>
    </row>
    <row r="22" spans="1:17" x14ac:dyDescent="0.35">
      <c r="A22" t="s">
        <v>72</v>
      </c>
      <c r="B22" t="s">
        <v>152</v>
      </c>
      <c r="C22">
        <v>3.2</v>
      </c>
      <c r="D22">
        <v>-3.1</v>
      </c>
      <c r="E22">
        <v>37.44</v>
      </c>
      <c r="F22">
        <v>4390</v>
      </c>
      <c r="G22">
        <v>125.67</v>
      </c>
      <c r="H22">
        <v>0.67</v>
      </c>
      <c r="I22">
        <v>125</v>
      </c>
      <c r="J22">
        <v>3.1166666799999998</v>
      </c>
      <c r="K22">
        <v>162.24747289999999</v>
      </c>
      <c r="L22">
        <v>-4</v>
      </c>
      <c r="M22">
        <v>1466</v>
      </c>
      <c r="N22">
        <v>71.969239450000003</v>
      </c>
      <c r="O22">
        <v>368.48511059999998</v>
      </c>
      <c r="P22" t="s">
        <v>153</v>
      </c>
      <c r="Q22" t="s">
        <v>151</v>
      </c>
    </row>
    <row r="23" spans="1:17" x14ac:dyDescent="0.35">
      <c r="A23" t="s">
        <v>72</v>
      </c>
      <c r="B23" t="s">
        <v>152</v>
      </c>
      <c r="C23">
        <v>3.2</v>
      </c>
      <c r="D23">
        <v>-3.1</v>
      </c>
      <c r="E23">
        <v>37.450000000000003</v>
      </c>
      <c r="F23">
        <v>4550</v>
      </c>
      <c r="G23">
        <v>52.33</v>
      </c>
      <c r="H23">
        <v>0</v>
      </c>
      <c r="I23">
        <v>52.333333330000002</v>
      </c>
      <c r="J23">
        <v>1.791666709</v>
      </c>
      <c r="K23">
        <v>168.1967635</v>
      </c>
      <c r="L23">
        <v>-5.0999999049999998</v>
      </c>
      <c r="M23">
        <v>1539</v>
      </c>
      <c r="N23">
        <v>68.609903369999998</v>
      </c>
      <c r="O23">
        <v>337.52743509999999</v>
      </c>
      <c r="P23" t="s">
        <v>153</v>
      </c>
      <c r="Q23" t="s">
        <v>151</v>
      </c>
    </row>
    <row r="24" spans="1:17" x14ac:dyDescent="0.35">
      <c r="A24" t="s">
        <v>75</v>
      </c>
      <c r="B24" t="s">
        <v>154</v>
      </c>
      <c r="C24">
        <v>9.1</v>
      </c>
      <c r="D24">
        <v>9</v>
      </c>
      <c r="E24">
        <v>-82.25</v>
      </c>
      <c r="F24">
        <v>10</v>
      </c>
      <c r="G24">
        <v>47347</v>
      </c>
      <c r="I24">
        <v>47347</v>
      </c>
      <c r="J24">
        <v>25.845833219999999</v>
      </c>
      <c r="K24">
        <v>49.242350899999998</v>
      </c>
      <c r="L24">
        <v>21.299999239999998</v>
      </c>
      <c r="M24">
        <v>2882</v>
      </c>
      <c r="N24">
        <v>31.128632240000002</v>
      </c>
      <c r="O24">
        <v>1554.554189</v>
      </c>
      <c r="P24" t="s">
        <v>155</v>
      </c>
      <c r="Q24" t="s">
        <v>151</v>
      </c>
    </row>
    <row r="25" spans="1:17" x14ac:dyDescent="0.35">
      <c r="A25" t="s">
        <v>75</v>
      </c>
      <c r="B25" t="s">
        <v>154</v>
      </c>
      <c r="C25">
        <v>9.1</v>
      </c>
      <c r="D25">
        <v>9.2917000000000005</v>
      </c>
      <c r="E25">
        <v>-82.544700000000006</v>
      </c>
      <c r="F25">
        <v>100</v>
      </c>
      <c r="G25">
        <v>10593</v>
      </c>
      <c r="I25">
        <v>10593</v>
      </c>
      <c r="J25">
        <v>25.425000109999999</v>
      </c>
      <c r="K25">
        <v>54.376639619999999</v>
      </c>
      <c r="L25">
        <v>20.399999619999999</v>
      </c>
      <c r="M25">
        <v>2785</v>
      </c>
      <c r="N25">
        <v>39.914970289999999</v>
      </c>
      <c r="O25">
        <v>1507.86113</v>
      </c>
      <c r="P25" t="s">
        <v>155</v>
      </c>
      <c r="Q25" t="s">
        <v>151</v>
      </c>
    </row>
    <row r="26" spans="1:17" x14ac:dyDescent="0.35">
      <c r="A26" t="s">
        <v>75</v>
      </c>
      <c r="B26" t="s">
        <v>154</v>
      </c>
      <c r="C26">
        <v>9.1</v>
      </c>
      <c r="D26">
        <v>9.1553000000000004</v>
      </c>
      <c r="E26">
        <v>-79.837500000000006</v>
      </c>
      <c r="F26">
        <v>125</v>
      </c>
      <c r="G26">
        <v>97809</v>
      </c>
      <c r="I26">
        <v>97809</v>
      </c>
      <c r="J26">
        <v>26.3125</v>
      </c>
      <c r="K26">
        <v>68.891416520000007</v>
      </c>
      <c r="L26">
        <v>22.5</v>
      </c>
      <c r="M26">
        <v>2490</v>
      </c>
      <c r="N26">
        <v>65.330809060000007</v>
      </c>
      <c r="O26">
        <v>1522.2799789999999</v>
      </c>
      <c r="P26" t="s">
        <v>155</v>
      </c>
      <c r="Q26" t="s">
        <v>151</v>
      </c>
    </row>
    <row r="27" spans="1:17" x14ac:dyDescent="0.35">
      <c r="A27" t="s">
        <v>75</v>
      </c>
      <c r="B27" t="s">
        <v>154</v>
      </c>
      <c r="C27">
        <v>9.1</v>
      </c>
      <c r="D27">
        <v>9.0932999999999993</v>
      </c>
      <c r="E27">
        <v>-79.531700000000001</v>
      </c>
      <c r="F27">
        <v>150</v>
      </c>
      <c r="G27">
        <v>28030</v>
      </c>
      <c r="I27">
        <v>28030</v>
      </c>
      <c r="J27">
        <v>26.36250003</v>
      </c>
      <c r="K27">
        <v>72.114975790000003</v>
      </c>
      <c r="L27">
        <v>21.899999619999999</v>
      </c>
      <c r="M27">
        <v>2493</v>
      </c>
      <c r="N27">
        <v>80.649979180000003</v>
      </c>
      <c r="O27">
        <v>1526.382578</v>
      </c>
      <c r="P27" t="s">
        <v>155</v>
      </c>
      <c r="Q27" t="s">
        <v>151</v>
      </c>
    </row>
    <row r="28" spans="1:17" x14ac:dyDescent="0.35">
      <c r="A28" t="s">
        <v>75</v>
      </c>
      <c r="B28" t="s">
        <v>154</v>
      </c>
      <c r="C28">
        <v>9.1</v>
      </c>
      <c r="D28">
        <v>8.7332999999999998</v>
      </c>
      <c r="E28">
        <v>-82.2667</v>
      </c>
      <c r="F28">
        <v>1010</v>
      </c>
      <c r="G28">
        <v>24819</v>
      </c>
      <c r="I28">
        <v>24819</v>
      </c>
      <c r="J28">
        <v>21.504166600000001</v>
      </c>
      <c r="K28">
        <v>60.91939472</v>
      </c>
      <c r="L28">
        <v>16.200000760000002</v>
      </c>
      <c r="M28">
        <v>2967</v>
      </c>
      <c r="N28">
        <v>57.195534989999999</v>
      </c>
      <c r="O28">
        <v>1227.672006</v>
      </c>
      <c r="P28" t="s">
        <v>155</v>
      </c>
      <c r="Q28" t="s">
        <v>151</v>
      </c>
    </row>
    <row r="29" spans="1:17" x14ac:dyDescent="0.35">
      <c r="A29" t="s">
        <v>75</v>
      </c>
      <c r="B29" t="s">
        <v>154</v>
      </c>
      <c r="C29">
        <v>9.1</v>
      </c>
      <c r="D29">
        <v>8.8000000000000007</v>
      </c>
      <c r="E29">
        <v>-82.433300000000003</v>
      </c>
      <c r="F29">
        <v>1350</v>
      </c>
      <c r="G29">
        <v>20705</v>
      </c>
      <c r="I29">
        <v>20705</v>
      </c>
      <c r="J29">
        <v>19.933333319999999</v>
      </c>
      <c r="K29">
        <v>67.767420639999997</v>
      </c>
      <c r="L29">
        <v>14.399999619999999</v>
      </c>
      <c r="M29">
        <v>2752</v>
      </c>
      <c r="N29">
        <v>64.008174580000002</v>
      </c>
      <c r="O29">
        <v>1104.4031090000001</v>
      </c>
      <c r="P29" t="s">
        <v>155</v>
      </c>
      <c r="Q29" t="s">
        <v>151</v>
      </c>
    </row>
    <row r="30" spans="1:17" x14ac:dyDescent="0.35">
      <c r="A30" t="s">
        <v>75</v>
      </c>
      <c r="B30" t="s">
        <v>154</v>
      </c>
      <c r="C30">
        <v>9.1</v>
      </c>
      <c r="D30">
        <v>8.8739000000000008</v>
      </c>
      <c r="E30">
        <v>-82.553600000000003</v>
      </c>
      <c r="F30">
        <v>2200</v>
      </c>
      <c r="G30">
        <v>8013</v>
      </c>
      <c r="I30">
        <v>8013</v>
      </c>
      <c r="J30">
        <v>14.270833250000001</v>
      </c>
      <c r="K30">
        <v>59.599367669999999</v>
      </c>
      <c r="L30">
        <v>9.1000003809999992</v>
      </c>
      <c r="M30">
        <v>2531</v>
      </c>
      <c r="N30">
        <v>59.106799709999997</v>
      </c>
      <c r="O30">
        <v>768.12520919999997</v>
      </c>
      <c r="P30" t="s">
        <v>155</v>
      </c>
      <c r="Q30" t="s">
        <v>151</v>
      </c>
    </row>
    <row r="31" spans="1:17" x14ac:dyDescent="0.35">
      <c r="A31" t="s">
        <v>67</v>
      </c>
      <c r="B31" t="s">
        <v>156</v>
      </c>
      <c r="C31">
        <v>27.2</v>
      </c>
      <c r="D31">
        <v>27.054300000000001</v>
      </c>
      <c r="E31">
        <v>92.617599999999996</v>
      </c>
      <c r="F31">
        <v>160</v>
      </c>
      <c r="G31">
        <v>4.17</v>
      </c>
      <c r="H31">
        <v>1.1000000000000001</v>
      </c>
      <c r="I31">
        <v>3.07</v>
      </c>
      <c r="J31">
        <v>21.037500059999999</v>
      </c>
      <c r="K31">
        <v>403.35595940000002</v>
      </c>
      <c r="L31">
        <v>10.100000380000001</v>
      </c>
      <c r="M31">
        <v>2437</v>
      </c>
      <c r="N31">
        <v>96.062028209999994</v>
      </c>
      <c r="O31">
        <v>1153.856773</v>
      </c>
      <c r="P31" t="s">
        <v>157</v>
      </c>
      <c r="Q31" t="s">
        <v>158</v>
      </c>
    </row>
    <row r="32" spans="1:17" x14ac:dyDescent="0.35">
      <c r="A32" t="s">
        <v>67</v>
      </c>
      <c r="B32" t="s">
        <v>156</v>
      </c>
      <c r="C32">
        <v>27.2</v>
      </c>
      <c r="D32">
        <v>27.014700000000001</v>
      </c>
      <c r="E32">
        <v>92.414400000000001</v>
      </c>
      <c r="F32">
        <v>700</v>
      </c>
      <c r="G32">
        <v>8.25</v>
      </c>
      <c r="H32">
        <v>1.61</v>
      </c>
      <c r="I32">
        <v>6.64</v>
      </c>
      <c r="J32">
        <v>20.07500009</v>
      </c>
      <c r="K32">
        <v>431.57479619999998</v>
      </c>
      <c r="L32">
        <v>8.6000003809999992</v>
      </c>
      <c r="M32">
        <v>2274</v>
      </c>
      <c r="N32">
        <v>97.369185860000002</v>
      </c>
      <c r="O32">
        <v>1077.607407</v>
      </c>
      <c r="P32" t="s">
        <v>157</v>
      </c>
      <c r="Q32" t="s">
        <v>158</v>
      </c>
    </row>
    <row r="33" spans="1:17" x14ac:dyDescent="0.35">
      <c r="A33" t="s">
        <v>67</v>
      </c>
      <c r="B33" t="s">
        <v>156</v>
      </c>
      <c r="C33">
        <v>27.2</v>
      </c>
      <c r="D33">
        <v>27.047499999999999</v>
      </c>
      <c r="E33">
        <v>92.418800000000005</v>
      </c>
      <c r="F33">
        <v>1260</v>
      </c>
      <c r="G33">
        <v>19.59</v>
      </c>
      <c r="H33">
        <v>0.83</v>
      </c>
      <c r="I33">
        <v>18.760000000000002</v>
      </c>
      <c r="J33">
        <v>18.162500080000001</v>
      </c>
      <c r="K33">
        <v>439.97997750000002</v>
      </c>
      <c r="L33">
        <v>6.8000001909999996</v>
      </c>
      <c r="M33">
        <v>1801</v>
      </c>
      <c r="N33">
        <v>92.481876850000006</v>
      </c>
      <c r="O33">
        <v>921.25519750000001</v>
      </c>
      <c r="P33" t="s">
        <v>157</v>
      </c>
      <c r="Q33" t="s">
        <v>158</v>
      </c>
    </row>
    <row r="34" spans="1:17" x14ac:dyDescent="0.35">
      <c r="A34" t="s">
        <v>67</v>
      </c>
      <c r="B34" t="s">
        <v>156</v>
      </c>
      <c r="C34">
        <v>27.2</v>
      </c>
      <c r="D34">
        <v>27.066199999999998</v>
      </c>
      <c r="E34">
        <v>92.406199999999998</v>
      </c>
      <c r="F34">
        <v>1800</v>
      </c>
      <c r="G34">
        <v>15.61</v>
      </c>
      <c r="H34">
        <v>0.34</v>
      </c>
      <c r="I34">
        <v>15.27</v>
      </c>
      <c r="J34">
        <v>16.258333230000002</v>
      </c>
      <c r="K34">
        <v>421.16630650000002</v>
      </c>
      <c r="L34">
        <v>5.5</v>
      </c>
      <c r="M34">
        <v>1606</v>
      </c>
      <c r="N34">
        <v>88.117807200000001</v>
      </c>
      <c r="O34">
        <v>809.25049179999996</v>
      </c>
      <c r="P34" t="s">
        <v>157</v>
      </c>
      <c r="Q34" t="s">
        <v>158</v>
      </c>
    </row>
    <row r="35" spans="1:17" x14ac:dyDescent="0.35">
      <c r="A35" t="s">
        <v>67</v>
      </c>
      <c r="B35" t="s">
        <v>156</v>
      </c>
      <c r="C35">
        <v>27.2</v>
      </c>
      <c r="D35">
        <v>27.061199999999999</v>
      </c>
      <c r="E35">
        <v>88.7727</v>
      </c>
      <c r="F35">
        <v>2000</v>
      </c>
      <c r="G35">
        <v>7.93</v>
      </c>
      <c r="H35">
        <v>7.0000000000000007E-2</v>
      </c>
      <c r="I35">
        <v>7.86</v>
      </c>
      <c r="J35">
        <v>14.891666689999999</v>
      </c>
      <c r="K35">
        <v>415.57645259999998</v>
      </c>
      <c r="L35">
        <v>3.5999999049999998</v>
      </c>
      <c r="M35">
        <v>2913</v>
      </c>
      <c r="N35">
        <v>107.314814</v>
      </c>
      <c r="O35">
        <v>807.90569630000005</v>
      </c>
      <c r="P35" t="s">
        <v>157</v>
      </c>
      <c r="Q35" t="s">
        <v>158</v>
      </c>
    </row>
    <row r="36" spans="1:17" x14ac:dyDescent="0.35">
      <c r="A36" t="s">
        <v>67</v>
      </c>
      <c r="B36" t="s">
        <v>156</v>
      </c>
      <c r="C36">
        <v>27.2</v>
      </c>
      <c r="D36">
        <v>27.415700000000001</v>
      </c>
      <c r="E36">
        <v>88.194400000000002</v>
      </c>
      <c r="F36">
        <v>2200</v>
      </c>
      <c r="G36">
        <v>14.65</v>
      </c>
      <c r="H36">
        <v>0.37</v>
      </c>
      <c r="I36">
        <v>14.28</v>
      </c>
      <c r="J36">
        <v>13.533333369999999</v>
      </c>
      <c r="K36">
        <v>453.6234589</v>
      </c>
      <c r="L36">
        <v>2.5</v>
      </c>
      <c r="M36">
        <v>2173</v>
      </c>
      <c r="N36">
        <v>102.084293</v>
      </c>
      <c r="O36">
        <v>723.26683990000004</v>
      </c>
      <c r="P36" t="s">
        <v>157</v>
      </c>
      <c r="Q36" t="s">
        <v>158</v>
      </c>
    </row>
    <row r="37" spans="1:17" x14ac:dyDescent="0.35">
      <c r="A37" t="s">
        <v>67</v>
      </c>
      <c r="B37" t="s">
        <v>156</v>
      </c>
      <c r="C37">
        <v>27.2</v>
      </c>
      <c r="D37">
        <v>27.16</v>
      </c>
      <c r="E37">
        <v>92.457400000000007</v>
      </c>
      <c r="F37">
        <v>2350</v>
      </c>
      <c r="G37">
        <v>16.46</v>
      </c>
      <c r="H37">
        <v>0.12</v>
      </c>
      <c r="I37">
        <v>16.34</v>
      </c>
      <c r="J37">
        <v>12.93750002</v>
      </c>
      <c r="K37">
        <v>468.02352669999999</v>
      </c>
      <c r="L37">
        <v>1</v>
      </c>
      <c r="M37">
        <v>1259</v>
      </c>
      <c r="N37">
        <v>84.041784359999994</v>
      </c>
      <c r="O37">
        <v>640.76835900000003</v>
      </c>
      <c r="P37" t="s">
        <v>157</v>
      </c>
      <c r="Q37" t="s">
        <v>158</v>
      </c>
    </row>
    <row r="38" spans="1:17" x14ac:dyDescent="0.35">
      <c r="A38" t="s">
        <v>67</v>
      </c>
      <c r="B38" t="s">
        <v>156</v>
      </c>
      <c r="C38">
        <v>27.2</v>
      </c>
      <c r="D38">
        <v>27.4344</v>
      </c>
      <c r="E38">
        <v>88.180899999999994</v>
      </c>
      <c r="F38">
        <v>3000</v>
      </c>
      <c r="G38">
        <v>9.1199999999999992</v>
      </c>
      <c r="H38">
        <v>0</v>
      </c>
      <c r="I38">
        <v>9.1199999999999992</v>
      </c>
      <c r="J38">
        <v>9.1458333730000003</v>
      </c>
      <c r="K38">
        <v>460.40228309999998</v>
      </c>
      <c r="L38">
        <v>-2.0999999049999998</v>
      </c>
      <c r="M38">
        <v>1385</v>
      </c>
      <c r="N38">
        <v>75.761142300000003</v>
      </c>
      <c r="O38">
        <v>528.45404870000004</v>
      </c>
      <c r="P38" t="s">
        <v>157</v>
      </c>
      <c r="Q38" t="s">
        <v>158</v>
      </c>
    </row>
    <row r="39" spans="1:17" x14ac:dyDescent="0.35">
      <c r="A39" t="s">
        <v>67</v>
      </c>
      <c r="B39" t="s">
        <v>156</v>
      </c>
      <c r="C39">
        <v>27.2</v>
      </c>
      <c r="D39">
        <v>27.471800000000002</v>
      </c>
      <c r="E39">
        <v>88.154700000000005</v>
      </c>
      <c r="F39">
        <v>3850</v>
      </c>
      <c r="G39">
        <v>2.93</v>
      </c>
      <c r="H39">
        <v>0</v>
      </c>
      <c r="I39">
        <v>2.93</v>
      </c>
      <c r="J39">
        <v>6.4833333</v>
      </c>
      <c r="K39">
        <v>481.38216340000002</v>
      </c>
      <c r="L39">
        <v>-5.9000000950000002</v>
      </c>
      <c r="M39">
        <v>1022</v>
      </c>
      <c r="N39">
        <v>70.893856549999995</v>
      </c>
      <c r="O39">
        <v>435.16955080000002</v>
      </c>
      <c r="P39" t="s">
        <v>157</v>
      </c>
      <c r="Q39" t="s">
        <v>158</v>
      </c>
    </row>
    <row r="40" spans="1:17" x14ac:dyDescent="0.35">
      <c r="A40" t="s">
        <v>68</v>
      </c>
      <c r="B40" t="s">
        <v>159</v>
      </c>
      <c r="C40">
        <v>30</v>
      </c>
      <c r="D40">
        <v>29.332100000000001</v>
      </c>
      <c r="E40">
        <v>79.448400000000007</v>
      </c>
      <c r="F40">
        <v>1350</v>
      </c>
      <c r="G40">
        <v>6.94</v>
      </c>
      <c r="H40">
        <v>0.7</v>
      </c>
      <c r="I40">
        <v>6.24</v>
      </c>
      <c r="J40">
        <v>19.26666655</v>
      </c>
      <c r="K40">
        <v>529.99712529999999</v>
      </c>
      <c r="L40">
        <v>5.9000000950000002</v>
      </c>
      <c r="M40">
        <v>1912</v>
      </c>
      <c r="N40">
        <v>112.1997326</v>
      </c>
      <c r="O40">
        <v>991.77509369999996</v>
      </c>
      <c r="P40" t="s">
        <v>160</v>
      </c>
      <c r="Q40" t="s">
        <v>158</v>
      </c>
    </row>
    <row r="41" spans="1:17" x14ac:dyDescent="0.35">
      <c r="A41" t="s">
        <v>68</v>
      </c>
      <c r="B41" t="s">
        <v>159</v>
      </c>
      <c r="C41">
        <v>30</v>
      </c>
      <c r="D41">
        <v>30.468399999999999</v>
      </c>
      <c r="E41">
        <v>79.263599999999997</v>
      </c>
      <c r="F41">
        <v>1850</v>
      </c>
      <c r="G41">
        <v>8.27</v>
      </c>
      <c r="H41">
        <v>0.2</v>
      </c>
      <c r="I41">
        <v>8.07</v>
      </c>
      <c r="J41">
        <v>16.558333380000001</v>
      </c>
      <c r="K41">
        <v>525.36927930000002</v>
      </c>
      <c r="L41">
        <v>2.5</v>
      </c>
      <c r="M41">
        <v>1373</v>
      </c>
      <c r="N41">
        <v>90.157108539999996</v>
      </c>
      <c r="O41">
        <v>788.88051780000001</v>
      </c>
      <c r="P41" t="s">
        <v>160</v>
      </c>
      <c r="Q41" t="s">
        <v>158</v>
      </c>
    </row>
    <row r="42" spans="1:17" x14ac:dyDescent="0.35">
      <c r="A42" t="s">
        <v>68</v>
      </c>
      <c r="B42" t="s">
        <v>159</v>
      </c>
      <c r="C42">
        <v>30</v>
      </c>
      <c r="D42">
        <v>30.462599999999998</v>
      </c>
      <c r="E42">
        <v>79.227599999999995</v>
      </c>
      <c r="F42">
        <v>2550</v>
      </c>
      <c r="G42">
        <v>10.58</v>
      </c>
      <c r="H42">
        <v>0.13</v>
      </c>
      <c r="I42">
        <v>10.45</v>
      </c>
      <c r="J42">
        <v>12.62500009</v>
      </c>
      <c r="K42">
        <v>514.91173460000005</v>
      </c>
      <c r="L42">
        <v>-1</v>
      </c>
      <c r="M42">
        <v>1957</v>
      </c>
      <c r="N42">
        <v>88.384997510000005</v>
      </c>
      <c r="O42">
        <v>676.61645169999997</v>
      </c>
      <c r="P42" t="s">
        <v>160</v>
      </c>
      <c r="Q42" t="s">
        <v>158</v>
      </c>
    </row>
    <row r="43" spans="1:17" x14ac:dyDescent="0.35">
      <c r="A43" t="s">
        <v>68</v>
      </c>
      <c r="B43" t="s">
        <v>159</v>
      </c>
      <c r="C43">
        <v>30</v>
      </c>
      <c r="D43">
        <v>30.473299999999998</v>
      </c>
      <c r="E43">
        <v>79.218100000000007</v>
      </c>
      <c r="F43">
        <v>2850</v>
      </c>
      <c r="G43">
        <v>12.66</v>
      </c>
      <c r="H43">
        <v>0.05</v>
      </c>
      <c r="I43">
        <v>12.61</v>
      </c>
      <c r="J43">
        <v>11.025</v>
      </c>
      <c r="K43">
        <v>518.80763119999995</v>
      </c>
      <c r="L43">
        <v>-2.2999999519999998</v>
      </c>
      <c r="M43">
        <v>2042</v>
      </c>
      <c r="N43">
        <v>82.969739630000007</v>
      </c>
      <c r="O43">
        <v>615.77181800000005</v>
      </c>
      <c r="P43" t="s">
        <v>160</v>
      </c>
      <c r="Q43" t="s">
        <v>158</v>
      </c>
    </row>
    <row r="44" spans="1:17" x14ac:dyDescent="0.35">
      <c r="A44" t="s">
        <v>68</v>
      </c>
      <c r="B44" t="s">
        <v>159</v>
      </c>
      <c r="C44">
        <v>30</v>
      </c>
      <c r="D44">
        <v>32.2395</v>
      </c>
      <c r="E44">
        <v>77.121399999999994</v>
      </c>
      <c r="F44">
        <v>3100</v>
      </c>
      <c r="G44">
        <v>8.14</v>
      </c>
      <c r="H44">
        <v>0</v>
      </c>
      <c r="I44">
        <v>8.14</v>
      </c>
      <c r="J44">
        <v>5.6458333620000003</v>
      </c>
      <c r="K44">
        <v>773.54690570000002</v>
      </c>
      <c r="L44">
        <v>-11</v>
      </c>
      <c r="M44">
        <v>898</v>
      </c>
      <c r="N44">
        <v>43.145575170000001</v>
      </c>
      <c r="O44">
        <v>406.51822440000001</v>
      </c>
      <c r="P44" t="s">
        <v>160</v>
      </c>
      <c r="Q44" t="s">
        <v>158</v>
      </c>
    </row>
    <row r="45" spans="1:17" x14ac:dyDescent="0.35">
      <c r="A45" t="s">
        <v>68</v>
      </c>
      <c r="B45" t="s">
        <v>159</v>
      </c>
      <c r="C45">
        <v>30</v>
      </c>
      <c r="D45">
        <v>30.483499999999999</v>
      </c>
      <c r="E45">
        <v>79.217100000000002</v>
      </c>
      <c r="F45">
        <v>3600</v>
      </c>
      <c r="G45">
        <v>6.35</v>
      </c>
      <c r="H45">
        <v>0</v>
      </c>
      <c r="I45">
        <v>6.35</v>
      </c>
      <c r="J45">
        <v>7.537500004</v>
      </c>
      <c r="K45">
        <v>532.52026479999995</v>
      </c>
      <c r="L45">
        <v>-4.9000000950000002</v>
      </c>
      <c r="M45">
        <v>1909</v>
      </c>
      <c r="N45">
        <v>76.160232149999999</v>
      </c>
      <c r="O45">
        <v>494.23190520000003</v>
      </c>
      <c r="P45" t="s">
        <v>160</v>
      </c>
      <c r="Q45" t="s">
        <v>158</v>
      </c>
    </row>
    <row r="46" spans="1:17" x14ac:dyDescent="0.35">
      <c r="A46" t="s">
        <v>68</v>
      </c>
      <c r="B46" t="s">
        <v>159</v>
      </c>
      <c r="C46">
        <v>30</v>
      </c>
      <c r="D46">
        <v>32.463000000000001</v>
      </c>
      <c r="E46">
        <v>77.071799999999996</v>
      </c>
      <c r="F46">
        <v>3800</v>
      </c>
      <c r="G46">
        <v>5.52</v>
      </c>
      <c r="H46">
        <v>0.32</v>
      </c>
      <c r="I46">
        <v>5.2</v>
      </c>
      <c r="J46">
        <v>-1.2000000209999999</v>
      </c>
      <c r="K46">
        <v>1025.3624560000001</v>
      </c>
      <c r="L46">
        <v>-21.299999239999998</v>
      </c>
      <c r="M46">
        <v>590</v>
      </c>
      <c r="N46">
        <v>45.8498023</v>
      </c>
      <c r="O46">
        <v>247.60009489999999</v>
      </c>
      <c r="P46" t="s">
        <v>160</v>
      </c>
      <c r="Q46" t="s">
        <v>158</v>
      </c>
    </row>
    <row r="47" spans="1:17" x14ac:dyDescent="0.35">
      <c r="A47" t="s">
        <v>161</v>
      </c>
      <c r="B47" t="s">
        <v>162</v>
      </c>
      <c r="C47">
        <v>67.099999999999994</v>
      </c>
      <c r="D47">
        <v>67.143870000000007</v>
      </c>
      <c r="E47">
        <v>16.260590000000001</v>
      </c>
      <c r="F47">
        <v>824</v>
      </c>
      <c r="G47">
        <v>380</v>
      </c>
      <c r="I47">
        <v>380</v>
      </c>
      <c r="J47">
        <v>-4.4999999959999997</v>
      </c>
      <c r="K47">
        <v>656.40549980000003</v>
      </c>
      <c r="L47">
        <v>-14.899999619999999</v>
      </c>
      <c r="M47">
        <v>847</v>
      </c>
      <c r="N47">
        <v>25.394459229999999</v>
      </c>
      <c r="O47">
        <v>179.2200143</v>
      </c>
      <c r="P47" t="s">
        <v>163</v>
      </c>
      <c r="Q47" t="s">
        <v>164</v>
      </c>
    </row>
    <row r="48" spans="1:17" x14ac:dyDescent="0.35">
      <c r="A48" t="s">
        <v>161</v>
      </c>
      <c r="B48" t="s">
        <v>162</v>
      </c>
      <c r="C48">
        <v>67.099999999999994</v>
      </c>
      <c r="D48">
        <v>67.148380000000003</v>
      </c>
      <c r="E48">
        <v>16.255420000000001</v>
      </c>
      <c r="F48">
        <v>947</v>
      </c>
      <c r="G48">
        <v>606</v>
      </c>
      <c r="I48">
        <v>606</v>
      </c>
      <c r="J48">
        <v>-4.195833307</v>
      </c>
      <c r="K48">
        <v>670.86937899999998</v>
      </c>
      <c r="L48">
        <v>-14.899999619999999</v>
      </c>
      <c r="M48">
        <v>819</v>
      </c>
      <c r="N48">
        <v>26.71302738</v>
      </c>
      <c r="O48">
        <v>186.87260370000001</v>
      </c>
      <c r="P48" t="s">
        <v>163</v>
      </c>
      <c r="Q48" t="s">
        <v>164</v>
      </c>
    </row>
    <row r="49" spans="1:17" x14ac:dyDescent="0.35">
      <c r="A49" t="s">
        <v>161</v>
      </c>
      <c r="B49" t="s">
        <v>162</v>
      </c>
      <c r="C49">
        <v>67.099999999999994</v>
      </c>
      <c r="D49">
        <v>67.148169999999993</v>
      </c>
      <c r="E49">
        <v>16.236540000000002</v>
      </c>
      <c r="F49">
        <v>1008</v>
      </c>
      <c r="G49">
        <v>207</v>
      </c>
      <c r="I49">
        <v>207</v>
      </c>
      <c r="J49">
        <v>-3.3916666110000002</v>
      </c>
      <c r="K49">
        <v>706.32799460000001</v>
      </c>
      <c r="L49">
        <v>-14.899999619999999</v>
      </c>
      <c r="M49">
        <v>739</v>
      </c>
      <c r="N49">
        <v>27.946802330000001</v>
      </c>
      <c r="O49">
        <v>205.68878000000001</v>
      </c>
      <c r="P49" t="s">
        <v>163</v>
      </c>
      <c r="Q49" t="s">
        <v>164</v>
      </c>
    </row>
    <row r="50" spans="1:17" x14ac:dyDescent="0.35">
      <c r="A50" t="s">
        <v>161</v>
      </c>
      <c r="B50" t="s">
        <v>162</v>
      </c>
      <c r="C50">
        <v>67.099999999999994</v>
      </c>
      <c r="D50">
        <v>67.169839999999994</v>
      </c>
      <c r="E50">
        <v>16.26351</v>
      </c>
      <c r="F50">
        <v>1023</v>
      </c>
      <c r="G50">
        <v>158</v>
      </c>
      <c r="I50">
        <v>158</v>
      </c>
      <c r="J50">
        <v>-3.8833333080000001</v>
      </c>
      <c r="K50">
        <v>680.41877020000004</v>
      </c>
      <c r="L50">
        <v>-14.899999619999999</v>
      </c>
      <c r="M50">
        <v>774</v>
      </c>
      <c r="N50">
        <v>24.65628444</v>
      </c>
      <c r="O50">
        <v>194.23823039999999</v>
      </c>
      <c r="P50" t="s">
        <v>163</v>
      </c>
      <c r="Q50" t="s">
        <v>164</v>
      </c>
    </row>
    <row r="51" spans="1:17" x14ac:dyDescent="0.35">
      <c r="A51" t="s">
        <v>161</v>
      </c>
      <c r="B51" t="s">
        <v>162</v>
      </c>
      <c r="C51">
        <v>67.099999999999994</v>
      </c>
      <c r="D51">
        <v>67.149320000000003</v>
      </c>
      <c r="E51">
        <v>16.233229999999999</v>
      </c>
      <c r="F51">
        <v>1041</v>
      </c>
      <c r="G51">
        <v>113</v>
      </c>
      <c r="I51">
        <v>113</v>
      </c>
      <c r="J51">
        <v>-3.1083333729999998</v>
      </c>
      <c r="K51">
        <v>716.98495079999998</v>
      </c>
      <c r="L51">
        <v>-14.899999619999999</v>
      </c>
      <c r="M51">
        <v>713</v>
      </c>
      <c r="N51">
        <v>27.646454590000001</v>
      </c>
      <c r="O51">
        <v>211.83815390000001</v>
      </c>
      <c r="P51" t="s">
        <v>163</v>
      </c>
      <c r="Q51" t="s">
        <v>164</v>
      </c>
    </row>
    <row r="52" spans="1:17" x14ac:dyDescent="0.35">
      <c r="A52" t="s">
        <v>161</v>
      </c>
      <c r="B52" t="s">
        <v>162</v>
      </c>
      <c r="C52">
        <v>67.099999999999994</v>
      </c>
      <c r="D52">
        <v>67.171199999999999</v>
      </c>
      <c r="E52">
        <v>16.257909999999999</v>
      </c>
      <c r="F52">
        <v>1082</v>
      </c>
      <c r="G52">
        <v>47</v>
      </c>
      <c r="I52">
        <v>47</v>
      </c>
      <c r="J52">
        <v>-3.8083333119999998</v>
      </c>
      <c r="K52">
        <v>683.98508449999997</v>
      </c>
      <c r="L52">
        <v>-14.899999619999999</v>
      </c>
      <c r="M52">
        <v>778</v>
      </c>
      <c r="N52">
        <v>24.738630220000001</v>
      </c>
      <c r="O52">
        <v>196.16505359999999</v>
      </c>
      <c r="P52" t="s">
        <v>163</v>
      </c>
      <c r="Q52" t="s">
        <v>164</v>
      </c>
    </row>
    <row r="53" spans="1:17" x14ac:dyDescent="0.35">
      <c r="A53" t="s">
        <v>161</v>
      </c>
      <c r="B53" t="s">
        <v>162</v>
      </c>
      <c r="C53">
        <v>67.099999999999994</v>
      </c>
      <c r="D53">
        <v>67.151229999999998</v>
      </c>
      <c r="E53">
        <v>16.25517</v>
      </c>
      <c r="F53">
        <v>1087</v>
      </c>
      <c r="G53">
        <v>221</v>
      </c>
      <c r="I53">
        <v>221</v>
      </c>
      <c r="J53">
        <v>-3.4875000159999998</v>
      </c>
      <c r="K53">
        <v>698.93140770000002</v>
      </c>
      <c r="L53">
        <v>-14.899999619999999</v>
      </c>
      <c r="M53">
        <v>726</v>
      </c>
      <c r="N53">
        <v>28.817252209999999</v>
      </c>
      <c r="O53">
        <v>203.13357629999999</v>
      </c>
      <c r="P53" t="s">
        <v>163</v>
      </c>
      <c r="Q53" t="s">
        <v>164</v>
      </c>
    </row>
    <row r="54" spans="1:17" x14ac:dyDescent="0.35">
      <c r="A54" t="s">
        <v>161</v>
      </c>
      <c r="B54" t="s">
        <v>162</v>
      </c>
      <c r="C54">
        <v>67.099999999999994</v>
      </c>
      <c r="D54">
        <v>67.150279999999995</v>
      </c>
      <c r="E54">
        <v>16.229780000000002</v>
      </c>
      <c r="F54">
        <v>1102</v>
      </c>
      <c r="G54">
        <v>58</v>
      </c>
      <c r="I54">
        <v>58</v>
      </c>
      <c r="J54">
        <v>-2.6291667329999999</v>
      </c>
      <c r="K54">
        <v>735.29665769999997</v>
      </c>
      <c r="L54">
        <v>-14.80000019</v>
      </c>
      <c r="M54">
        <v>660</v>
      </c>
      <c r="N54">
        <v>28.1729518</v>
      </c>
      <c r="O54">
        <v>221.24689280000001</v>
      </c>
      <c r="P54" t="s">
        <v>163</v>
      </c>
      <c r="Q54" t="s">
        <v>164</v>
      </c>
    </row>
    <row r="55" spans="1:17" x14ac:dyDescent="0.35">
      <c r="A55" t="s">
        <v>161</v>
      </c>
      <c r="B55" t="s">
        <v>162</v>
      </c>
      <c r="C55">
        <v>67.099999999999994</v>
      </c>
      <c r="D55">
        <v>67.155420000000007</v>
      </c>
      <c r="E55">
        <v>16.253250000000001</v>
      </c>
      <c r="F55">
        <v>1141</v>
      </c>
      <c r="G55">
        <v>193</v>
      </c>
      <c r="I55">
        <v>193</v>
      </c>
      <c r="J55">
        <v>-3.4875000159999998</v>
      </c>
      <c r="K55">
        <v>698.93140770000002</v>
      </c>
      <c r="L55">
        <v>-14.899999619999999</v>
      </c>
      <c r="M55">
        <v>726</v>
      </c>
      <c r="N55">
        <v>28.817252209999999</v>
      </c>
      <c r="O55">
        <v>203.13357629999999</v>
      </c>
      <c r="P55" t="s">
        <v>163</v>
      </c>
      <c r="Q55" t="s">
        <v>164</v>
      </c>
    </row>
    <row r="56" spans="1:17" x14ac:dyDescent="0.35">
      <c r="A56" t="s">
        <v>161</v>
      </c>
      <c r="B56" t="s">
        <v>162</v>
      </c>
      <c r="C56">
        <v>67.099999999999994</v>
      </c>
      <c r="D56">
        <v>67.159710000000004</v>
      </c>
      <c r="E56">
        <v>16.259840000000001</v>
      </c>
      <c r="F56">
        <v>1156</v>
      </c>
      <c r="G56">
        <v>580</v>
      </c>
      <c r="I56">
        <v>580</v>
      </c>
      <c r="J56">
        <v>-3.091666638</v>
      </c>
      <c r="K56">
        <v>713.43227630000001</v>
      </c>
      <c r="L56">
        <v>-14.80000019</v>
      </c>
      <c r="M56">
        <v>679</v>
      </c>
      <c r="N56">
        <v>27.731083439999999</v>
      </c>
      <c r="O56">
        <v>211.36399950000001</v>
      </c>
      <c r="P56" t="s">
        <v>163</v>
      </c>
      <c r="Q56" t="s">
        <v>164</v>
      </c>
    </row>
    <row r="57" spans="1:17" x14ac:dyDescent="0.35">
      <c r="A57" t="s">
        <v>161</v>
      </c>
      <c r="B57" t="s">
        <v>162</v>
      </c>
      <c r="C57">
        <v>67.099999999999994</v>
      </c>
      <c r="D57">
        <v>67.159559999999999</v>
      </c>
      <c r="E57">
        <v>16.251460000000002</v>
      </c>
      <c r="F57">
        <v>1166</v>
      </c>
      <c r="G57">
        <v>491</v>
      </c>
      <c r="I57">
        <v>491</v>
      </c>
      <c r="J57">
        <v>-3.0208333079999998</v>
      </c>
      <c r="K57">
        <v>717.07885629999998</v>
      </c>
      <c r="L57">
        <v>-14.80000019</v>
      </c>
      <c r="M57">
        <v>682</v>
      </c>
      <c r="N57">
        <v>27.742557649999998</v>
      </c>
      <c r="O57">
        <v>213.07589390000001</v>
      </c>
      <c r="P57" t="s">
        <v>163</v>
      </c>
      <c r="Q57" t="s">
        <v>164</v>
      </c>
    </row>
    <row r="58" spans="1:17" x14ac:dyDescent="0.35">
      <c r="A58" t="s">
        <v>161</v>
      </c>
      <c r="B58" t="s">
        <v>162</v>
      </c>
      <c r="C58">
        <v>67.099999999999994</v>
      </c>
      <c r="D58">
        <v>67.157550000000001</v>
      </c>
      <c r="E58">
        <v>16.221959999999999</v>
      </c>
      <c r="F58">
        <v>1180</v>
      </c>
      <c r="G58">
        <v>333</v>
      </c>
      <c r="I58">
        <v>333</v>
      </c>
      <c r="J58">
        <v>-2.4999999119999998</v>
      </c>
      <c r="K58">
        <v>740.83797749999997</v>
      </c>
      <c r="L58">
        <v>-14.899999619999999</v>
      </c>
      <c r="M58">
        <v>653</v>
      </c>
      <c r="N58">
        <v>27.07814789</v>
      </c>
      <c r="O58">
        <v>223.85096060000001</v>
      </c>
      <c r="P58" t="s">
        <v>163</v>
      </c>
      <c r="Q58" t="s">
        <v>164</v>
      </c>
    </row>
    <row r="59" spans="1:17" x14ac:dyDescent="0.35">
      <c r="A59" t="s">
        <v>161</v>
      </c>
      <c r="B59" t="s">
        <v>162</v>
      </c>
      <c r="C59">
        <v>67.099999999999994</v>
      </c>
      <c r="D59">
        <v>67.16301</v>
      </c>
      <c r="E59">
        <v>16.245930000000001</v>
      </c>
      <c r="F59">
        <v>1208</v>
      </c>
      <c r="G59">
        <v>28</v>
      </c>
      <c r="I59">
        <v>28</v>
      </c>
      <c r="J59">
        <v>-2.8583333280000001</v>
      </c>
      <c r="K59">
        <v>725.71543129999998</v>
      </c>
      <c r="L59">
        <v>-14.80000019</v>
      </c>
      <c r="M59">
        <v>674</v>
      </c>
      <c r="N59">
        <v>27.424414299999999</v>
      </c>
      <c r="O59">
        <v>216.5540948</v>
      </c>
      <c r="P59" t="s">
        <v>163</v>
      </c>
      <c r="Q59" t="s">
        <v>164</v>
      </c>
    </row>
    <row r="60" spans="1:17" x14ac:dyDescent="0.35">
      <c r="A60" t="s">
        <v>161</v>
      </c>
      <c r="B60" t="s">
        <v>162</v>
      </c>
      <c r="C60">
        <v>67.099999999999994</v>
      </c>
      <c r="D60">
        <v>67.163989999999998</v>
      </c>
      <c r="E60">
        <v>16.25647</v>
      </c>
      <c r="F60">
        <v>1222</v>
      </c>
      <c r="G60">
        <v>205</v>
      </c>
      <c r="I60">
        <v>205</v>
      </c>
      <c r="J60">
        <v>-3.0208333079999998</v>
      </c>
      <c r="K60">
        <v>717.07885629999998</v>
      </c>
      <c r="L60">
        <v>-14.80000019</v>
      </c>
      <c r="M60">
        <v>682</v>
      </c>
      <c r="N60">
        <v>27.742557649999998</v>
      </c>
      <c r="O60">
        <v>213.07589390000001</v>
      </c>
      <c r="P60" t="s">
        <v>163</v>
      </c>
      <c r="Q60" t="s">
        <v>164</v>
      </c>
    </row>
    <row r="61" spans="1:17" x14ac:dyDescent="0.35">
      <c r="A61" t="s">
        <v>161</v>
      </c>
      <c r="B61" t="s">
        <v>162</v>
      </c>
      <c r="C61">
        <v>67.099999999999994</v>
      </c>
      <c r="D61">
        <v>67.160629999999998</v>
      </c>
      <c r="E61">
        <v>16.230519999999999</v>
      </c>
      <c r="F61">
        <v>1254</v>
      </c>
      <c r="G61">
        <v>24</v>
      </c>
      <c r="I61">
        <v>24</v>
      </c>
      <c r="J61">
        <v>-2.4541666329999998</v>
      </c>
      <c r="K61">
        <v>741.45881999999995</v>
      </c>
      <c r="L61">
        <v>-14.80000019</v>
      </c>
      <c r="M61">
        <v>649</v>
      </c>
      <c r="N61">
        <v>26.4042514</v>
      </c>
      <c r="O61">
        <v>224.70658130000001</v>
      </c>
      <c r="P61" t="s">
        <v>163</v>
      </c>
      <c r="Q61" t="s">
        <v>164</v>
      </c>
    </row>
    <row r="62" spans="1:17" x14ac:dyDescent="0.35">
      <c r="A62" t="s">
        <v>161</v>
      </c>
      <c r="B62" t="s">
        <v>162</v>
      </c>
      <c r="C62">
        <v>67.099999999999994</v>
      </c>
      <c r="D62">
        <v>67.170270000000002</v>
      </c>
      <c r="E62">
        <v>16.235690000000002</v>
      </c>
      <c r="F62">
        <v>1305</v>
      </c>
      <c r="G62">
        <v>17</v>
      </c>
      <c r="I62">
        <v>17</v>
      </c>
      <c r="J62">
        <v>-3.2749999999999999</v>
      </c>
      <c r="K62">
        <v>707.11802780000005</v>
      </c>
      <c r="L62">
        <v>-14.80000019</v>
      </c>
      <c r="M62">
        <v>727</v>
      </c>
      <c r="N62">
        <v>24.80540659</v>
      </c>
      <c r="O62">
        <v>208.22793780000001</v>
      </c>
      <c r="P62" t="s">
        <v>163</v>
      </c>
      <c r="Q62" t="s">
        <v>164</v>
      </c>
    </row>
    <row r="63" spans="1:17" x14ac:dyDescent="0.35">
      <c r="A63" t="s">
        <v>161</v>
      </c>
      <c r="B63" t="s">
        <v>162</v>
      </c>
      <c r="C63">
        <v>67.099999999999994</v>
      </c>
      <c r="D63">
        <v>67.169619999999995</v>
      </c>
      <c r="E63">
        <v>16.228950000000001</v>
      </c>
      <c r="F63">
        <v>1344</v>
      </c>
      <c r="G63">
        <v>26</v>
      </c>
      <c r="I63">
        <v>26</v>
      </c>
      <c r="J63">
        <v>-3.0708333699999999</v>
      </c>
      <c r="K63">
        <v>715.45109119999995</v>
      </c>
      <c r="L63">
        <v>-14.80000019</v>
      </c>
      <c r="M63">
        <v>707</v>
      </c>
      <c r="N63">
        <v>24.780178039999999</v>
      </c>
      <c r="O63">
        <v>212.56806950000001</v>
      </c>
      <c r="P63" t="s">
        <v>163</v>
      </c>
      <c r="Q63" t="s">
        <v>164</v>
      </c>
    </row>
    <row r="64" spans="1:17" x14ac:dyDescent="0.35">
      <c r="A64" t="s">
        <v>161</v>
      </c>
      <c r="B64" t="s">
        <v>162</v>
      </c>
      <c r="C64">
        <v>67.099999999999994</v>
      </c>
      <c r="D64">
        <v>67.16498</v>
      </c>
      <c r="E64">
        <v>16.216719999999999</v>
      </c>
      <c r="F64">
        <v>1524</v>
      </c>
      <c r="G64">
        <v>18</v>
      </c>
      <c r="I64">
        <v>18</v>
      </c>
      <c r="J64">
        <v>-2.3333333180000002</v>
      </c>
      <c r="K64">
        <v>745.90498349999996</v>
      </c>
      <c r="L64">
        <v>-14.80000019</v>
      </c>
      <c r="M64">
        <v>644</v>
      </c>
      <c r="N64">
        <v>25.908927240000001</v>
      </c>
      <c r="O64">
        <v>227.1384769</v>
      </c>
      <c r="P64" t="s">
        <v>163</v>
      </c>
      <c r="Q64" t="s">
        <v>164</v>
      </c>
    </row>
    <row r="65" spans="1:17" x14ac:dyDescent="0.35">
      <c r="A65" t="s">
        <v>70</v>
      </c>
      <c r="B65" t="s">
        <v>165</v>
      </c>
      <c r="C65">
        <v>5</v>
      </c>
      <c r="F65">
        <v>280</v>
      </c>
      <c r="G65">
        <v>1270</v>
      </c>
      <c r="H65">
        <v>118</v>
      </c>
      <c r="I65">
        <v>1152</v>
      </c>
      <c r="P65" t="s">
        <v>166</v>
      </c>
      <c r="Q65" t="s">
        <v>151</v>
      </c>
    </row>
    <row r="66" spans="1:17" x14ac:dyDescent="0.35">
      <c r="A66" t="s">
        <v>70</v>
      </c>
      <c r="B66" t="s">
        <v>165</v>
      </c>
      <c r="C66">
        <v>5</v>
      </c>
      <c r="F66">
        <v>330</v>
      </c>
      <c r="G66">
        <v>764</v>
      </c>
      <c r="H66">
        <v>452</v>
      </c>
      <c r="I66">
        <v>312</v>
      </c>
      <c r="P66" t="s">
        <v>166</v>
      </c>
      <c r="Q66" t="s">
        <v>151</v>
      </c>
    </row>
    <row r="67" spans="1:17" x14ac:dyDescent="0.35">
      <c r="A67" t="s">
        <v>70</v>
      </c>
      <c r="B67" t="s">
        <v>165</v>
      </c>
      <c r="C67">
        <v>5</v>
      </c>
      <c r="F67">
        <v>480</v>
      </c>
      <c r="G67">
        <v>2620</v>
      </c>
      <c r="H67">
        <v>2150</v>
      </c>
      <c r="I67">
        <v>470</v>
      </c>
      <c r="P67" t="s">
        <v>166</v>
      </c>
      <c r="Q67" t="s">
        <v>151</v>
      </c>
    </row>
    <row r="68" spans="1:17" x14ac:dyDescent="0.35">
      <c r="A68" t="s">
        <v>70</v>
      </c>
      <c r="B68" t="s">
        <v>165</v>
      </c>
      <c r="C68">
        <v>5</v>
      </c>
      <c r="F68">
        <v>610</v>
      </c>
      <c r="G68">
        <v>1803</v>
      </c>
      <c r="H68">
        <v>1300</v>
      </c>
      <c r="I68">
        <v>503</v>
      </c>
      <c r="P68" t="s">
        <v>166</v>
      </c>
      <c r="Q68" t="s">
        <v>151</v>
      </c>
    </row>
    <row r="69" spans="1:17" x14ac:dyDescent="0.35">
      <c r="A69" t="s">
        <v>70</v>
      </c>
      <c r="B69" t="s">
        <v>165</v>
      </c>
      <c r="C69">
        <v>5</v>
      </c>
      <c r="F69">
        <v>790</v>
      </c>
      <c r="G69">
        <v>1000</v>
      </c>
      <c r="H69">
        <v>310</v>
      </c>
      <c r="I69">
        <v>690</v>
      </c>
      <c r="P69" t="s">
        <v>166</v>
      </c>
      <c r="Q69" t="s">
        <v>151</v>
      </c>
    </row>
    <row r="70" spans="1:17" x14ac:dyDescent="0.35">
      <c r="A70" t="s">
        <v>70</v>
      </c>
      <c r="B70" t="s">
        <v>165</v>
      </c>
      <c r="C70">
        <v>5</v>
      </c>
      <c r="F70">
        <v>870</v>
      </c>
      <c r="G70">
        <v>1158</v>
      </c>
      <c r="H70">
        <v>310</v>
      </c>
      <c r="I70">
        <v>848</v>
      </c>
      <c r="P70" t="s">
        <v>166</v>
      </c>
      <c r="Q70" t="s">
        <v>151</v>
      </c>
    </row>
    <row r="71" spans="1:17" x14ac:dyDescent="0.35">
      <c r="A71" t="s">
        <v>167</v>
      </c>
      <c r="B71" t="s">
        <v>165</v>
      </c>
      <c r="C71">
        <v>4</v>
      </c>
      <c r="D71">
        <v>4.0522999999999998</v>
      </c>
      <c r="E71">
        <v>114.8557</v>
      </c>
      <c r="F71">
        <v>130</v>
      </c>
      <c r="G71">
        <v>2484</v>
      </c>
      <c r="H71">
        <v>509</v>
      </c>
      <c r="I71">
        <v>1975</v>
      </c>
      <c r="J71">
        <v>26.933333319999999</v>
      </c>
      <c r="K71">
        <v>51.713081520000003</v>
      </c>
      <c r="L71">
        <v>20.899999619999999</v>
      </c>
      <c r="M71">
        <v>3544</v>
      </c>
      <c r="N71">
        <v>15.459796300000001</v>
      </c>
      <c r="O71">
        <v>1728.8098050000001</v>
      </c>
      <c r="P71" t="s">
        <v>168</v>
      </c>
      <c r="Q71" t="s">
        <v>151</v>
      </c>
    </row>
    <row r="72" spans="1:17" x14ac:dyDescent="0.35">
      <c r="A72" t="s">
        <v>167</v>
      </c>
      <c r="B72" t="s">
        <v>165</v>
      </c>
      <c r="C72">
        <v>4</v>
      </c>
      <c r="D72">
        <v>4.0510000000000002</v>
      </c>
      <c r="E72">
        <v>114.857</v>
      </c>
      <c r="F72">
        <v>220</v>
      </c>
      <c r="G72">
        <v>1947</v>
      </c>
      <c r="H72">
        <v>779</v>
      </c>
      <c r="I72">
        <v>1168</v>
      </c>
      <c r="J72">
        <v>26.933333319999999</v>
      </c>
      <c r="K72">
        <v>51.713081520000003</v>
      </c>
      <c r="L72">
        <v>20.899999619999999</v>
      </c>
      <c r="M72">
        <v>3544</v>
      </c>
      <c r="N72">
        <v>15.459796300000001</v>
      </c>
      <c r="O72">
        <v>1728.8098050000001</v>
      </c>
      <c r="P72" t="s">
        <v>168</v>
      </c>
      <c r="Q72" t="s">
        <v>151</v>
      </c>
    </row>
    <row r="73" spans="1:17" x14ac:dyDescent="0.35">
      <c r="A73" t="s">
        <v>167</v>
      </c>
      <c r="B73" t="s">
        <v>165</v>
      </c>
      <c r="C73">
        <v>4</v>
      </c>
      <c r="D73">
        <v>4.0430000000000001</v>
      </c>
      <c r="E73">
        <v>114.871</v>
      </c>
      <c r="F73">
        <v>500</v>
      </c>
      <c r="G73">
        <v>1769</v>
      </c>
      <c r="H73">
        <v>725</v>
      </c>
      <c r="I73">
        <v>1044</v>
      </c>
      <c r="J73">
        <v>25.24166679</v>
      </c>
      <c r="K73">
        <v>48.562680409999999</v>
      </c>
      <c r="L73">
        <v>19.100000380000001</v>
      </c>
      <c r="M73">
        <v>3321</v>
      </c>
      <c r="N73">
        <v>15.48887274</v>
      </c>
      <c r="O73">
        <v>1554.6636229999999</v>
      </c>
      <c r="P73" t="s">
        <v>168</v>
      </c>
      <c r="Q73" t="s">
        <v>151</v>
      </c>
    </row>
    <row r="74" spans="1:17" x14ac:dyDescent="0.35">
      <c r="A74" t="s">
        <v>167</v>
      </c>
      <c r="B74" t="s">
        <v>165</v>
      </c>
      <c r="C74">
        <v>4</v>
      </c>
      <c r="D74">
        <v>4.0339999999999998</v>
      </c>
      <c r="E74">
        <v>114.877</v>
      </c>
      <c r="F74">
        <v>800</v>
      </c>
      <c r="G74">
        <v>1695</v>
      </c>
      <c r="H74">
        <v>463</v>
      </c>
      <c r="I74">
        <v>1232</v>
      </c>
      <c r="J74">
        <v>23.379166600000001</v>
      </c>
      <c r="K74">
        <v>46.974765040000001</v>
      </c>
      <c r="L74">
        <v>17</v>
      </c>
      <c r="M74">
        <v>3112</v>
      </c>
      <c r="N74">
        <v>16.226291669999998</v>
      </c>
      <c r="O74">
        <v>1381.68623</v>
      </c>
      <c r="P74" t="s">
        <v>168</v>
      </c>
      <c r="Q74" t="s">
        <v>151</v>
      </c>
    </row>
    <row r="75" spans="1:17" x14ac:dyDescent="0.35">
      <c r="A75" t="s">
        <v>167</v>
      </c>
      <c r="B75" t="s">
        <v>165</v>
      </c>
      <c r="C75">
        <v>4</v>
      </c>
      <c r="D75">
        <v>4.0392000000000001</v>
      </c>
      <c r="E75">
        <v>114.8836</v>
      </c>
      <c r="F75">
        <v>1130</v>
      </c>
      <c r="G75">
        <v>818</v>
      </c>
      <c r="H75">
        <v>410</v>
      </c>
      <c r="I75">
        <v>408</v>
      </c>
      <c r="J75">
        <v>21.237500069999999</v>
      </c>
      <c r="K75">
        <v>46.423199179999997</v>
      </c>
      <c r="L75">
        <v>14.69999981</v>
      </c>
      <c r="M75">
        <v>2979</v>
      </c>
      <c r="N75">
        <v>16.76359523</v>
      </c>
      <c r="O75">
        <v>1208.913804</v>
      </c>
      <c r="P75" t="s">
        <v>168</v>
      </c>
      <c r="Q75" t="s">
        <v>151</v>
      </c>
    </row>
    <row r="76" spans="1:17" x14ac:dyDescent="0.35">
      <c r="A76" t="s">
        <v>167</v>
      </c>
      <c r="B76" t="s">
        <v>165</v>
      </c>
      <c r="C76">
        <v>4</v>
      </c>
      <c r="D76">
        <v>4.0380000000000003</v>
      </c>
      <c r="E76">
        <v>114.88800000000001</v>
      </c>
      <c r="F76">
        <v>1310</v>
      </c>
      <c r="G76">
        <v>999</v>
      </c>
      <c r="H76">
        <v>355</v>
      </c>
      <c r="I76">
        <v>644</v>
      </c>
      <c r="J76">
        <v>21.237500069999999</v>
      </c>
      <c r="K76">
        <v>46.423199179999997</v>
      </c>
      <c r="L76">
        <v>14.69999981</v>
      </c>
      <c r="M76">
        <v>2979</v>
      </c>
      <c r="N76">
        <v>16.76359523</v>
      </c>
      <c r="O76">
        <v>1208.913804</v>
      </c>
      <c r="P76" t="s">
        <v>168</v>
      </c>
      <c r="Q76" t="s">
        <v>151</v>
      </c>
    </row>
    <row r="77" spans="1:17" x14ac:dyDescent="0.35">
      <c r="A77" t="s">
        <v>167</v>
      </c>
      <c r="B77" t="s">
        <v>165</v>
      </c>
      <c r="C77">
        <v>4</v>
      </c>
      <c r="D77">
        <v>4.0331000000000001</v>
      </c>
      <c r="E77">
        <v>114.89230000000001</v>
      </c>
      <c r="F77">
        <v>1650</v>
      </c>
      <c r="G77">
        <v>1337</v>
      </c>
      <c r="H77">
        <v>676</v>
      </c>
      <c r="I77">
        <v>661</v>
      </c>
      <c r="J77">
        <v>19.58749998</v>
      </c>
      <c r="K77">
        <v>48.294786649999999</v>
      </c>
      <c r="L77">
        <v>12.899999619999999</v>
      </c>
      <c r="M77">
        <v>2933</v>
      </c>
      <c r="N77">
        <v>16.895803839999999</v>
      </c>
      <c r="O77">
        <v>1090.5335990000001</v>
      </c>
      <c r="P77" t="s">
        <v>168</v>
      </c>
      <c r="Q77" t="s">
        <v>151</v>
      </c>
    </row>
    <row r="78" spans="1:17" x14ac:dyDescent="0.35">
      <c r="A78" t="s">
        <v>167</v>
      </c>
      <c r="B78" t="s">
        <v>165</v>
      </c>
      <c r="C78">
        <v>4</v>
      </c>
      <c r="D78">
        <v>4.0449999999999999</v>
      </c>
      <c r="E78">
        <v>114.914</v>
      </c>
      <c r="F78">
        <v>1860</v>
      </c>
      <c r="G78">
        <v>759</v>
      </c>
      <c r="H78">
        <v>354</v>
      </c>
      <c r="I78">
        <v>405</v>
      </c>
      <c r="J78">
        <v>18.629166680000001</v>
      </c>
      <c r="K78">
        <v>51.542482589999999</v>
      </c>
      <c r="L78">
        <v>11.69999981</v>
      </c>
      <c r="M78">
        <v>2913</v>
      </c>
      <c r="N78">
        <v>16.532990909999999</v>
      </c>
      <c r="O78">
        <v>1026.352433</v>
      </c>
      <c r="P78" t="s">
        <v>168</v>
      </c>
      <c r="Q78" t="s">
        <v>151</v>
      </c>
    </row>
    <row r="79" spans="1:17" x14ac:dyDescent="0.35">
      <c r="A79" t="s">
        <v>167</v>
      </c>
      <c r="B79" t="s">
        <v>165</v>
      </c>
      <c r="C79">
        <v>4</v>
      </c>
      <c r="D79">
        <v>4.0461999999999998</v>
      </c>
      <c r="E79">
        <v>114.919</v>
      </c>
      <c r="F79">
        <v>1930</v>
      </c>
      <c r="G79">
        <v>542</v>
      </c>
      <c r="H79">
        <v>106</v>
      </c>
      <c r="I79">
        <v>436</v>
      </c>
      <c r="J79">
        <v>17.204166650000001</v>
      </c>
      <c r="K79">
        <v>53.532399859999998</v>
      </c>
      <c r="L79">
        <v>10.30000019</v>
      </c>
      <c r="M79">
        <v>2887</v>
      </c>
      <c r="N79">
        <v>16.478653250000001</v>
      </c>
      <c r="O79">
        <v>936.88411599999995</v>
      </c>
      <c r="P79" t="s">
        <v>168</v>
      </c>
      <c r="Q79" t="s">
        <v>151</v>
      </c>
    </row>
    <row r="80" spans="1:17" x14ac:dyDescent="0.35">
      <c r="A80" t="s">
        <v>167</v>
      </c>
      <c r="B80" t="s">
        <v>165</v>
      </c>
      <c r="C80">
        <v>4</v>
      </c>
      <c r="D80">
        <v>4.0462999999999996</v>
      </c>
      <c r="E80">
        <v>114.92059999999999</v>
      </c>
      <c r="F80">
        <v>2090</v>
      </c>
      <c r="G80">
        <v>513</v>
      </c>
      <c r="H80">
        <v>85</v>
      </c>
      <c r="I80">
        <v>428</v>
      </c>
      <c r="J80">
        <v>17.204166650000001</v>
      </c>
      <c r="K80">
        <v>53.532399859999998</v>
      </c>
      <c r="L80">
        <v>10.30000019</v>
      </c>
      <c r="M80">
        <v>2887</v>
      </c>
      <c r="N80">
        <v>16.478653250000001</v>
      </c>
      <c r="O80">
        <v>936.88411599999995</v>
      </c>
      <c r="P80" t="s">
        <v>168</v>
      </c>
      <c r="Q80" t="s">
        <v>151</v>
      </c>
    </row>
    <row r="81" spans="1:17" x14ac:dyDescent="0.35">
      <c r="A81" t="s">
        <v>167</v>
      </c>
      <c r="B81" t="s">
        <v>165</v>
      </c>
      <c r="C81">
        <v>4</v>
      </c>
      <c r="D81">
        <v>4.0456000000000003</v>
      </c>
      <c r="E81">
        <v>114.9299</v>
      </c>
      <c r="F81">
        <v>2370</v>
      </c>
      <c r="G81">
        <v>145</v>
      </c>
      <c r="H81">
        <v>18</v>
      </c>
      <c r="I81">
        <v>127</v>
      </c>
      <c r="J81">
        <v>15.82916681</v>
      </c>
      <c r="K81">
        <v>56.546766480000002</v>
      </c>
      <c r="L81">
        <v>9.1000003809999992</v>
      </c>
      <c r="M81">
        <v>2869</v>
      </c>
      <c r="N81">
        <v>16.387384749999999</v>
      </c>
      <c r="O81">
        <v>857.35852850000003</v>
      </c>
      <c r="P81" t="s">
        <v>168</v>
      </c>
      <c r="Q81" t="s">
        <v>151</v>
      </c>
    </row>
    <row r="82" spans="1:17" x14ac:dyDescent="0.35">
      <c r="A82" t="s">
        <v>74</v>
      </c>
      <c r="B82" t="s">
        <v>169</v>
      </c>
      <c r="C82">
        <v>35.6</v>
      </c>
      <c r="D82">
        <v>35.7333</v>
      </c>
      <c r="E82">
        <v>-83.533299999999997</v>
      </c>
      <c r="F82">
        <v>457.2</v>
      </c>
      <c r="G82">
        <v>431.78</v>
      </c>
      <c r="H82">
        <v>40.89</v>
      </c>
      <c r="I82">
        <v>390.88888889999998</v>
      </c>
      <c r="J82">
        <v>12.825000019999999</v>
      </c>
      <c r="K82">
        <v>764.45315779999999</v>
      </c>
      <c r="L82">
        <v>-4.3000001909999996</v>
      </c>
      <c r="M82">
        <v>1340</v>
      </c>
      <c r="N82">
        <v>15.163722269999999</v>
      </c>
      <c r="O82">
        <v>645.77016600000002</v>
      </c>
      <c r="P82" t="s">
        <v>170</v>
      </c>
      <c r="Q82" t="s">
        <v>158</v>
      </c>
    </row>
    <row r="83" spans="1:17" x14ac:dyDescent="0.35">
      <c r="A83" t="s">
        <v>74</v>
      </c>
      <c r="B83" t="s">
        <v>169</v>
      </c>
      <c r="C83">
        <v>35.6</v>
      </c>
      <c r="D83">
        <v>35.666699999999999</v>
      </c>
      <c r="E83">
        <v>-83.5</v>
      </c>
      <c r="F83">
        <v>822.96</v>
      </c>
      <c r="G83">
        <v>405</v>
      </c>
      <c r="H83">
        <v>23</v>
      </c>
      <c r="I83">
        <v>382</v>
      </c>
      <c r="J83">
        <v>11.545833379999999</v>
      </c>
      <c r="K83">
        <v>738.43956839999998</v>
      </c>
      <c r="L83">
        <v>-5</v>
      </c>
      <c r="M83">
        <v>1465</v>
      </c>
      <c r="N83">
        <v>13.876617830000001</v>
      </c>
      <c r="O83">
        <v>611.2417193</v>
      </c>
      <c r="P83" t="s">
        <v>170</v>
      </c>
      <c r="Q83" t="s">
        <v>158</v>
      </c>
    </row>
    <row r="84" spans="1:17" x14ac:dyDescent="0.35">
      <c r="A84" t="s">
        <v>74</v>
      </c>
      <c r="B84" t="s">
        <v>169</v>
      </c>
      <c r="C84">
        <v>35.6</v>
      </c>
      <c r="D84">
        <v>35.666699999999999</v>
      </c>
      <c r="E84">
        <v>-83.383300000000006</v>
      </c>
      <c r="F84">
        <v>914.4</v>
      </c>
      <c r="G84">
        <v>736</v>
      </c>
      <c r="H84">
        <v>49.33</v>
      </c>
      <c r="I84">
        <v>686.66666669999995</v>
      </c>
      <c r="J84">
        <v>9.6624999759999994</v>
      </c>
      <c r="K84">
        <v>702.94874879999998</v>
      </c>
      <c r="L84">
        <v>-5.5</v>
      </c>
      <c r="M84">
        <v>1667</v>
      </c>
      <c r="N84">
        <v>10.89237481</v>
      </c>
      <c r="O84">
        <v>556.47319059999995</v>
      </c>
      <c r="P84" t="s">
        <v>170</v>
      </c>
      <c r="Q84" t="s">
        <v>158</v>
      </c>
    </row>
    <row r="85" spans="1:17" x14ac:dyDescent="0.35">
      <c r="A85" t="s">
        <v>74</v>
      </c>
      <c r="B85" t="s">
        <v>169</v>
      </c>
      <c r="C85">
        <v>35.6</v>
      </c>
      <c r="D85">
        <v>35.666699999999999</v>
      </c>
      <c r="E85">
        <v>-83.4833</v>
      </c>
      <c r="F85">
        <v>944.88</v>
      </c>
      <c r="G85">
        <v>599.33000000000004</v>
      </c>
      <c r="H85">
        <v>55</v>
      </c>
      <c r="I85">
        <v>544.33333330000005</v>
      </c>
      <c r="J85">
        <v>10.93333329</v>
      </c>
      <c r="K85">
        <v>727.30615060000002</v>
      </c>
      <c r="L85">
        <v>-5.1999998090000004</v>
      </c>
      <c r="M85">
        <v>1525</v>
      </c>
      <c r="N85">
        <v>12.604295329999999</v>
      </c>
      <c r="O85">
        <v>593.54800969999997</v>
      </c>
      <c r="P85" t="s">
        <v>170</v>
      </c>
      <c r="Q85" t="s">
        <v>158</v>
      </c>
    </row>
    <row r="86" spans="1:17" x14ac:dyDescent="0.35">
      <c r="A86" t="s">
        <v>74</v>
      </c>
      <c r="B86" t="s">
        <v>169</v>
      </c>
      <c r="C86">
        <v>35.6</v>
      </c>
      <c r="D86">
        <v>35.683300000000003</v>
      </c>
      <c r="E86">
        <v>-83.416700000000006</v>
      </c>
      <c r="F86">
        <v>1066.8</v>
      </c>
      <c r="G86">
        <v>584</v>
      </c>
      <c r="H86">
        <v>29.67</v>
      </c>
      <c r="I86">
        <v>554.33333330000005</v>
      </c>
      <c r="J86">
        <v>9.7708332640000002</v>
      </c>
      <c r="K86">
        <v>706.64526799999999</v>
      </c>
      <c r="L86">
        <v>-5.4000000950000002</v>
      </c>
      <c r="M86">
        <v>1652</v>
      </c>
      <c r="N86">
        <v>11.041528169999999</v>
      </c>
      <c r="O86">
        <v>559.57155179999995</v>
      </c>
      <c r="P86" t="s">
        <v>170</v>
      </c>
      <c r="Q86" t="s">
        <v>158</v>
      </c>
    </row>
    <row r="87" spans="1:17" x14ac:dyDescent="0.35">
      <c r="A87" t="s">
        <v>74</v>
      </c>
      <c r="B87" t="s">
        <v>169</v>
      </c>
      <c r="C87">
        <v>35.6</v>
      </c>
      <c r="D87">
        <v>35.666699999999999</v>
      </c>
      <c r="E87">
        <v>-83.416700000000006</v>
      </c>
      <c r="F87">
        <v>1219.2</v>
      </c>
      <c r="G87">
        <v>702.33</v>
      </c>
      <c r="H87">
        <v>1</v>
      </c>
      <c r="I87">
        <v>701.33333330000005</v>
      </c>
      <c r="J87">
        <v>9.6833333269999997</v>
      </c>
      <c r="K87">
        <v>703.87993530000006</v>
      </c>
      <c r="L87">
        <v>-5.6999998090000004</v>
      </c>
      <c r="M87">
        <v>1670</v>
      </c>
      <c r="N87">
        <v>10.95509107</v>
      </c>
      <c r="O87">
        <v>557.26762199999996</v>
      </c>
      <c r="P87" t="s">
        <v>170</v>
      </c>
      <c r="Q87" t="s">
        <v>158</v>
      </c>
    </row>
    <row r="88" spans="1:17" x14ac:dyDescent="0.35">
      <c r="A88" t="s">
        <v>74</v>
      </c>
      <c r="B88" t="s">
        <v>169</v>
      </c>
      <c r="C88">
        <v>35.6</v>
      </c>
      <c r="D88">
        <v>35.666699999999999</v>
      </c>
      <c r="E88">
        <v>-83.466700000000003</v>
      </c>
      <c r="F88">
        <v>1341.12</v>
      </c>
      <c r="G88">
        <v>598</v>
      </c>
      <c r="H88">
        <v>2</v>
      </c>
      <c r="I88">
        <v>596</v>
      </c>
      <c r="J88">
        <v>10.14583331</v>
      </c>
      <c r="K88">
        <v>713.19211029999997</v>
      </c>
      <c r="L88">
        <v>-5.3000001909999996</v>
      </c>
      <c r="M88">
        <v>1619</v>
      </c>
      <c r="N88">
        <v>11.601202069999999</v>
      </c>
      <c r="O88">
        <v>570.95205769999995</v>
      </c>
      <c r="P88" t="s">
        <v>170</v>
      </c>
      <c r="Q88" t="s">
        <v>158</v>
      </c>
    </row>
    <row r="89" spans="1:17" x14ac:dyDescent="0.35">
      <c r="A89" t="s">
        <v>74</v>
      </c>
      <c r="B89" t="s">
        <v>169</v>
      </c>
      <c r="C89">
        <v>35.6</v>
      </c>
      <c r="D89">
        <v>35.683300000000003</v>
      </c>
      <c r="E89">
        <v>-83.433300000000003</v>
      </c>
      <c r="F89">
        <v>1493.52</v>
      </c>
      <c r="G89">
        <v>961</v>
      </c>
      <c r="H89">
        <v>54.33</v>
      </c>
      <c r="I89">
        <v>906.66666669999995</v>
      </c>
      <c r="J89">
        <v>9.2208333299999996</v>
      </c>
      <c r="K89">
        <v>696.96241889999999</v>
      </c>
      <c r="L89">
        <v>-5.5</v>
      </c>
      <c r="M89">
        <v>1722</v>
      </c>
      <c r="N89">
        <v>10.61289884</v>
      </c>
      <c r="O89">
        <v>543.57421190000002</v>
      </c>
      <c r="P89" t="s">
        <v>170</v>
      </c>
      <c r="Q89" t="s">
        <v>158</v>
      </c>
    </row>
    <row r="90" spans="1:17" x14ac:dyDescent="0.35">
      <c r="A90" t="s">
        <v>74</v>
      </c>
      <c r="B90" t="s">
        <v>169</v>
      </c>
      <c r="C90">
        <v>35.6</v>
      </c>
      <c r="D90">
        <v>35.566699999999997</v>
      </c>
      <c r="E90">
        <v>-83.55</v>
      </c>
      <c r="F90">
        <v>1645.92</v>
      </c>
      <c r="G90">
        <v>1478.5</v>
      </c>
      <c r="H90">
        <v>2</v>
      </c>
      <c r="I90">
        <v>1476.5</v>
      </c>
      <c r="J90">
        <v>8.5083333539999995</v>
      </c>
      <c r="K90">
        <v>677.2297671</v>
      </c>
      <c r="L90">
        <v>-6.0999999049999998</v>
      </c>
      <c r="M90">
        <v>1866</v>
      </c>
      <c r="N90">
        <v>10.03492688</v>
      </c>
      <c r="O90">
        <v>523.87317680000001</v>
      </c>
      <c r="P90" t="s">
        <v>170</v>
      </c>
      <c r="Q90" t="s">
        <v>158</v>
      </c>
    </row>
    <row r="91" spans="1:17" x14ac:dyDescent="0.35">
      <c r="A91" t="s">
        <v>74</v>
      </c>
      <c r="B91" t="s">
        <v>169</v>
      </c>
      <c r="C91">
        <v>35.6</v>
      </c>
      <c r="D91">
        <v>35.566699999999997</v>
      </c>
      <c r="E91">
        <v>-83.5501</v>
      </c>
      <c r="F91">
        <v>1706.88</v>
      </c>
      <c r="G91">
        <v>700.67</v>
      </c>
      <c r="H91">
        <v>2.5</v>
      </c>
      <c r="I91">
        <v>698.16666669999995</v>
      </c>
      <c r="J91">
        <v>8.5083333539999995</v>
      </c>
      <c r="K91">
        <v>677.2297671</v>
      </c>
      <c r="L91">
        <v>-6.0999999049999998</v>
      </c>
      <c r="M91">
        <v>1866</v>
      </c>
      <c r="N91">
        <v>10.03492688</v>
      </c>
      <c r="O91">
        <v>523.87317680000001</v>
      </c>
      <c r="P91" t="s">
        <v>170</v>
      </c>
      <c r="Q91" t="s">
        <v>158</v>
      </c>
    </row>
    <row r="92" spans="1:17" x14ac:dyDescent="0.35">
      <c r="A92" t="s">
        <v>74</v>
      </c>
      <c r="B92" t="s">
        <v>169</v>
      </c>
      <c r="C92">
        <v>35.6</v>
      </c>
      <c r="D92">
        <v>35.583300000000001</v>
      </c>
      <c r="E92">
        <v>-83.466700000000003</v>
      </c>
      <c r="F92">
        <v>1798.32</v>
      </c>
      <c r="G92">
        <v>1188</v>
      </c>
      <c r="H92">
        <v>4</v>
      </c>
      <c r="I92">
        <v>1184</v>
      </c>
      <c r="J92">
        <v>8.3541665379999994</v>
      </c>
      <c r="K92">
        <v>673.62471010000002</v>
      </c>
      <c r="L92">
        <v>-6</v>
      </c>
      <c r="M92">
        <v>1873</v>
      </c>
      <c r="N92">
        <v>9.8863356939999996</v>
      </c>
      <c r="O92">
        <v>519.07913380000002</v>
      </c>
      <c r="P92" t="s">
        <v>170</v>
      </c>
      <c r="Q92" t="s">
        <v>158</v>
      </c>
    </row>
    <row r="93" spans="1:17" x14ac:dyDescent="0.35">
      <c r="A93" t="s">
        <v>171</v>
      </c>
      <c r="B93" t="s">
        <v>172</v>
      </c>
      <c r="C93">
        <v>8.9</v>
      </c>
      <c r="D93">
        <v>8.6850000000000005</v>
      </c>
      <c r="E93">
        <v>-83.518000000000001</v>
      </c>
      <c r="F93">
        <v>20</v>
      </c>
      <c r="G93">
        <v>1203</v>
      </c>
      <c r="H93">
        <v>136.75</v>
      </c>
      <c r="I93">
        <v>1066.25</v>
      </c>
      <c r="J93">
        <v>25.604166589999998</v>
      </c>
      <c r="K93">
        <v>74.755920169999996</v>
      </c>
      <c r="L93">
        <v>20.100000380000001</v>
      </c>
      <c r="M93">
        <v>3188</v>
      </c>
      <c r="N93">
        <v>57.941903699999997</v>
      </c>
      <c r="O93">
        <v>1572.5289459999999</v>
      </c>
      <c r="P93" t="s">
        <v>173</v>
      </c>
      <c r="Q93" t="s">
        <v>151</v>
      </c>
    </row>
    <row r="94" spans="1:17" x14ac:dyDescent="0.35">
      <c r="A94" t="s">
        <v>171</v>
      </c>
      <c r="B94" t="s">
        <v>172</v>
      </c>
      <c r="C94">
        <v>8.9</v>
      </c>
      <c r="D94">
        <v>8.7843999999999998</v>
      </c>
      <c r="E94">
        <v>-82.958699999999993</v>
      </c>
      <c r="F94">
        <v>1250</v>
      </c>
      <c r="G94">
        <v>1932</v>
      </c>
      <c r="H94">
        <v>39</v>
      </c>
      <c r="I94">
        <v>1893</v>
      </c>
      <c r="J94">
        <v>20.67500003</v>
      </c>
      <c r="K94">
        <v>70.372393380000005</v>
      </c>
      <c r="L94">
        <v>14.899999619999999</v>
      </c>
      <c r="M94">
        <v>2674</v>
      </c>
      <c r="N94">
        <v>74.251531990000004</v>
      </c>
      <c r="O94">
        <v>1149.353008</v>
      </c>
      <c r="P94" t="s">
        <v>173</v>
      </c>
      <c r="Q94" t="s">
        <v>151</v>
      </c>
    </row>
    <row r="95" spans="1:17" x14ac:dyDescent="0.35">
      <c r="A95" t="s">
        <v>171</v>
      </c>
      <c r="B95" t="s">
        <v>172</v>
      </c>
      <c r="C95">
        <v>8.9</v>
      </c>
      <c r="D95">
        <v>9.7324000000000002</v>
      </c>
      <c r="E95">
        <v>-83.991500000000002</v>
      </c>
      <c r="F95">
        <v>1740</v>
      </c>
      <c r="G95">
        <v>2436</v>
      </c>
      <c r="H95">
        <v>38</v>
      </c>
      <c r="I95">
        <v>2398</v>
      </c>
      <c r="J95">
        <v>16.512499850000001</v>
      </c>
      <c r="K95">
        <v>62.08957599</v>
      </c>
      <c r="L95">
        <v>10.399999619999999</v>
      </c>
      <c r="M95">
        <v>2373</v>
      </c>
      <c r="N95">
        <v>70.995159720000004</v>
      </c>
      <c r="O95">
        <v>878.22019809999995</v>
      </c>
      <c r="P95" t="s">
        <v>173</v>
      </c>
      <c r="Q95" t="s">
        <v>151</v>
      </c>
    </row>
    <row r="96" spans="1:17" x14ac:dyDescent="0.35">
      <c r="A96" t="s">
        <v>171</v>
      </c>
      <c r="B96" t="s">
        <v>172</v>
      </c>
      <c r="C96">
        <v>8.9</v>
      </c>
      <c r="D96">
        <v>9.5667000000000009</v>
      </c>
      <c r="E96">
        <v>-83.75</v>
      </c>
      <c r="F96">
        <v>3340</v>
      </c>
      <c r="G96">
        <v>1818</v>
      </c>
      <c r="H96">
        <v>0</v>
      </c>
      <c r="I96">
        <v>1818</v>
      </c>
      <c r="J96">
        <v>8.3458333109999998</v>
      </c>
      <c r="K96">
        <v>67.435441819999994</v>
      </c>
      <c r="L96">
        <v>2.5999999049999998</v>
      </c>
      <c r="M96">
        <v>2363</v>
      </c>
      <c r="N96">
        <v>69.81661167</v>
      </c>
      <c r="O96">
        <v>525.6035382</v>
      </c>
      <c r="P96" t="s">
        <v>173</v>
      </c>
      <c r="Q96" t="s">
        <v>151</v>
      </c>
    </row>
    <row r="97" spans="1:17" x14ac:dyDescent="0.35">
      <c r="A97" t="s">
        <v>69</v>
      </c>
      <c r="B97" t="s">
        <v>174</v>
      </c>
      <c r="C97">
        <v>9</v>
      </c>
      <c r="F97">
        <v>200</v>
      </c>
      <c r="G97">
        <v>3534</v>
      </c>
      <c r="H97">
        <v>331</v>
      </c>
      <c r="I97">
        <v>3203</v>
      </c>
      <c r="L97">
        <v>16.399999999999999</v>
      </c>
      <c r="M97">
        <v>1823</v>
      </c>
      <c r="P97" t="s">
        <v>175</v>
      </c>
      <c r="Q97" t="s">
        <v>151</v>
      </c>
    </row>
    <row r="98" spans="1:17" x14ac:dyDescent="0.35">
      <c r="A98" t="s">
        <v>69</v>
      </c>
      <c r="B98" t="s">
        <v>174</v>
      </c>
      <c r="C98">
        <v>9</v>
      </c>
      <c r="F98">
        <v>1600</v>
      </c>
      <c r="G98">
        <v>3848</v>
      </c>
      <c r="H98">
        <v>128</v>
      </c>
      <c r="I98">
        <v>3720</v>
      </c>
      <c r="L98">
        <v>14</v>
      </c>
      <c r="M98">
        <v>1722</v>
      </c>
      <c r="P98" t="s">
        <v>175</v>
      </c>
      <c r="Q98" t="s">
        <v>151</v>
      </c>
    </row>
    <row r="99" spans="1:17" x14ac:dyDescent="0.35">
      <c r="A99" t="s">
        <v>69</v>
      </c>
      <c r="B99" t="s">
        <v>174</v>
      </c>
      <c r="C99">
        <v>9</v>
      </c>
      <c r="F99">
        <v>3550</v>
      </c>
      <c r="G99">
        <v>968</v>
      </c>
      <c r="H99">
        <v>0</v>
      </c>
      <c r="I99">
        <v>968</v>
      </c>
      <c r="L99">
        <v>-0.3</v>
      </c>
      <c r="M99">
        <v>1200</v>
      </c>
      <c r="P99" t="s">
        <v>175</v>
      </c>
      <c r="Q99" t="s">
        <v>151</v>
      </c>
    </row>
    <row r="100" spans="1:17" x14ac:dyDescent="0.35">
      <c r="A100" t="s">
        <v>69</v>
      </c>
      <c r="B100" t="s">
        <v>174</v>
      </c>
      <c r="C100">
        <v>9</v>
      </c>
      <c r="F100">
        <v>3600</v>
      </c>
      <c r="G100">
        <v>1242</v>
      </c>
      <c r="H100">
        <v>0</v>
      </c>
      <c r="I100">
        <v>1242</v>
      </c>
      <c r="L100">
        <v>-0.3</v>
      </c>
      <c r="M100">
        <v>1200</v>
      </c>
      <c r="P100" t="s">
        <v>175</v>
      </c>
      <c r="Q100" t="s">
        <v>151</v>
      </c>
    </row>
    <row r="101" spans="1:17" x14ac:dyDescent="0.35">
      <c r="A101" t="s">
        <v>66</v>
      </c>
      <c r="B101" t="s">
        <v>176</v>
      </c>
      <c r="C101">
        <v>29.2</v>
      </c>
      <c r="D101">
        <v>29.21489</v>
      </c>
      <c r="E101">
        <v>118.12155</v>
      </c>
      <c r="F101">
        <v>247</v>
      </c>
      <c r="G101">
        <v>2431</v>
      </c>
      <c r="H101">
        <v>1824</v>
      </c>
      <c r="I101">
        <v>607</v>
      </c>
      <c r="J101">
        <v>16.554166599999999</v>
      </c>
      <c r="K101">
        <v>839.13499360000003</v>
      </c>
      <c r="L101">
        <v>1.2000000479999999</v>
      </c>
      <c r="M101">
        <v>1715</v>
      </c>
      <c r="N101">
        <v>57.652441400000001</v>
      </c>
      <c r="O101">
        <v>834.46589549999999</v>
      </c>
      <c r="P101" t="s">
        <v>177</v>
      </c>
      <c r="Q101" t="s">
        <v>158</v>
      </c>
    </row>
    <row r="102" spans="1:17" x14ac:dyDescent="0.35">
      <c r="A102" t="s">
        <v>66</v>
      </c>
      <c r="B102" t="s">
        <v>176</v>
      </c>
      <c r="C102">
        <v>29.2</v>
      </c>
      <c r="D102">
        <v>29.242529999999999</v>
      </c>
      <c r="E102">
        <v>118.09966</v>
      </c>
      <c r="F102">
        <v>301</v>
      </c>
      <c r="G102">
        <v>1248</v>
      </c>
      <c r="H102">
        <v>669</v>
      </c>
      <c r="I102">
        <v>579</v>
      </c>
      <c r="J102">
        <v>15.983333350000001</v>
      </c>
      <c r="K102">
        <v>827.59324700000002</v>
      </c>
      <c r="L102">
        <v>1.1000000240000001</v>
      </c>
      <c r="M102">
        <v>1760</v>
      </c>
      <c r="N102">
        <v>57.065128309999999</v>
      </c>
      <c r="O102">
        <v>812.46925239999996</v>
      </c>
      <c r="P102" t="s">
        <v>177</v>
      </c>
      <c r="Q102" t="s">
        <v>158</v>
      </c>
    </row>
    <row r="103" spans="1:17" x14ac:dyDescent="0.35">
      <c r="A103" t="s">
        <v>66</v>
      </c>
      <c r="B103" t="s">
        <v>176</v>
      </c>
      <c r="C103">
        <v>29.2</v>
      </c>
      <c r="D103">
        <v>29.24342</v>
      </c>
      <c r="E103">
        <v>118.10827999999999</v>
      </c>
      <c r="F103">
        <v>323</v>
      </c>
      <c r="G103">
        <v>1286</v>
      </c>
      <c r="H103">
        <v>715</v>
      </c>
      <c r="I103">
        <v>571</v>
      </c>
      <c r="J103">
        <v>15.77916662</v>
      </c>
      <c r="K103">
        <v>824.99438640000005</v>
      </c>
      <c r="L103">
        <v>0.89999997600000003</v>
      </c>
      <c r="M103">
        <v>1781</v>
      </c>
      <c r="N103">
        <v>56.572760180000003</v>
      </c>
      <c r="O103">
        <v>804.88032629999998</v>
      </c>
      <c r="P103" t="s">
        <v>177</v>
      </c>
      <c r="Q103" t="s">
        <v>158</v>
      </c>
    </row>
    <row r="104" spans="1:17" x14ac:dyDescent="0.35">
      <c r="A104" t="s">
        <v>66</v>
      </c>
      <c r="B104" t="s">
        <v>176</v>
      </c>
      <c r="C104">
        <v>29.2</v>
      </c>
      <c r="D104">
        <v>29.217130000000001</v>
      </c>
      <c r="E104">
        <v>118.13155</v>
      </c>
      <c r="F104">
        <v>331</v>
      </c>
      <c r="G104">
        <v>1359</v>
      </c>
      <c r="H104">
        <v>710</v>
      </c>
      <c r="I104">
        <v>649</v>
      </c>
      <c r="J104">
        <v>16.104166589999998</v>
      </c>
      <c r="K104">
        <v>830.15731740000001</v>
      </c>
      <c r="L104">
        <v>1</v>
      </c>
      <c r="M104">
        <v>1755</v>
      </c>
      <c r="N104">
        <v>56.976066959999997</v>
      </c>
      <c r="O104">
        <v>817.58687220000002</v>
      </c>
      <c r="P104" t="s">
        <v>177</v>
      </c>
      <c r="Q104" t="s">
        <v>158</v>
      </c>
    </row>
    <row r="105" spans="1:17" x14ac:dyDescent="0.35">
      <c r="A105" t="s">
        <v>66</v>
      </c>
      <c r="B105" t="s">
        <v>176</v>
      </c>
      <c r="C105">
        <v>29.2</v>
      </c>
      <c r="D105">
        <v>29.214829999999999</v>
      </c>
      <c r="E105">
        <v>118.13469000000001</v>
      </c>
      <c r="F105">
        <v>365</v>
      </c>
      <c r="G105">
        <v>1630</v>
      </c>
      <c r="H105">
        <v>1189</v>
      </c>
      <c r="I105">
        <v>441</v>
      </c>
      <c r="J105">
        <v>15.895833420000001</v>
      </c>
      <c r="K105">
        <v>826.49165479999999</v>
      </c>
      <c r="L105">
        <v>0.89999997600000003</v>
      </c>
      <c r="M105">
        <v>1779</v>
      </c>
      <c r="N105">
        <v>56.559981890000003</v>
      </c>
      <c r="O105">
        <v>810.08574339999996</v>
      </c>
      <c r="P105" t="s">
        <v>177</v>
      </c>
      <c r="Q105" t="s">
        <v>158</v>
      </c>
    </row>
    <row r="106" spans="1:17" x14ac:dyDescent="0.35">
      <c r="A106" t="s">
        <v>66</v>
      </c>
      <c r="B106" t="s">
        <v>176</v>
      </c>
      <c r="C106">
        <v>29.2</v>
      </c>
      <c r="D106">
        <v>29.242750000000001</v>
      </c>
      <c r="E106">
        <v>118.11337</v>
      </c>
      <c r="F106">
        <v>373</v>
      </c>
      <c r="G106">
        <v>2228</v>
      </c>
      <c r="H106">
        <v>1408</v>
      </c>
      <c r="I106">
        <v>820</v>
      </c>
      <c r="J106">
        <v>15.820833199999999</v>
      </c>
      <c r="K106">
        <v>825.09629930000006</v>
      </c>
      <c r="L106">
        <v>1</v>
      </c>
      <c r="M106">
        <v>1775</v>
      </c>
      <c r="N106">
        <v>56.656444999999998</v>
      </c>
      <c r="O106">
        <v>806.2932816</v>
      </c>
      <c r="P106" t="s">
        <v>177</v>
      </c>
      <c r="Q106" t="s">
        <v>158</v>
      </c>
    </row>
    <row r="107" spans="1:17" x14ac:dyDescent="0.35">
      <c r="A107" t="s">
        <v>66</v>
      </c>
      <c r="B107" t="s">
        <v>176</v>
      </c>
      <c r="C107">
        <v>29.2</v>
      </c>
      <c r="D107">
        <v>29.246300000000002</v>
      </c>
      <c r="E107">
        <v>118.11621</v>
      </c>
      <c r="F107">
        <v>388</v>
      </c>
      <c r="G107">
        <v>2262</v>
      </c>
      <c r="H107">
        <v>777</v>
      </c>
      <c r="I107">
        <v>1485</v>
      </c>
      <c r="J107">
        <v>15.820833199999999</v>
      </c>
      <c r="K107">
        <v>825.09629930000006</v>
      </c>
      <c r="L107">
        <v>1</v>
      </c>
      <c r="M107">
        <v>1775</v>
      </c>
      <c r="N107">
        <v>56.656444999999998</v>
      </c>
      <c r="O107">
        <v>806.2932816</v>
      </c>
      <c r="P107" t="s">
        <v>177</v>
      </c>
      <c r="Q107" t="s">
        <v>158</v>
      </c>
    </row>
    <row r="108" spans="1:17" x14ac:dyDescent="0.35">
      <c r="A108" t="s">
        <v>66</v>
      </c>
      <c r="B108" t="s">
        <v>176</v>
      </c>
      <c r="C108">
        <v>29.2</v>
      </c>
      <c r="D108">
        <v>29.246870000000001</v>
      </c>
      <c r="E108">
        <v>118.1122</v>
      </c>
      <c r="F108">
        <v>422</v>
      </c>
      <c r="G108">
        <v>2811</v>
      </c>
      <c r="H108">
        <v>1418</v>
      </c>
      <c r="I108">
        <v>1393</v>
      </c>
      <c r="J108">
        <v>15.820833199999999</v>
      </c>
      <c r="K108">
        <v>825.09629930000006</v>
      </c>
      <c r="L108">
        <v>1</v>
      </c>
      <c r="M108">
        <v>1775</v>
      </c>
      <c r="N108">
        <v>56.656444999999998</v>
      </c>
      <c r="O108">
        <v>806.2932816</v>
      </c>
      <c r="P108" t="s">
        <v>177</v>
      </c>
      <c r="Q108" t="s">
        <v>158</v>
      </c>
    </row>
    <row r="109" spans="1:17" x14ac:dyDescent="0.35">
      <c r="A109" t="s">
        <v>66</v>
      </c>
      <c r="B109" t="s">
        <v>176</v>
      </c>
      <c r="C109">
        <v>29.2</v>
      </c>
      <c r="D109">
        <v>29.241060000000001</v>
      </c>
      <c r="E109">
        <v>118.11019</v>
      </c>
      <c r="F109">
        <v>440</v>
      </c>
      <c r="G109">
        <v>1041</v>
      </c>
      <c r="H109">
        <v>478</v>
      </c>
      <c r="I109">
        <v>563</v>
      </c>
      <c r="J109">
        <v>15.77500002</v>
      </c>
      <c r="K109">
        <v>824.30274840000004</v>
      </c>
      <c r="L109">
        <v>0.89999997600000003</v>
      </c>
      <c r="M109">
        <v>1783</v>
      </c>
      <c r="N109">
        <v>56.581578929999999</v>
      </c>
      <c r="O109">
        <v>804.85458400000005</v>
      </c>
      <c r="P109" t="s">
        <v>177</v>
      </c>
      <c r="Q109" t="s">
        <v>158</v>
      </c>
    </row>
    <row r="110" spans="1:17" x14ac:dyDescent="0.35">
      <c r="A110" t="s">
        <v>66</v>
      </c>
      <c r="B110" t="s">
        <v>176</v>
      </c>
      <c r="C110">
        <v>29.2</v>
      </c>
      <c r="D110">
        <v>29.239570000000001</v>
      </c>
      <c r="E110">
        <v>118.11587</v>
      </c>
      <c r="F110">
        <v>448</v>
      </c>
      <c r="G110">
        <v>2032</v>
      </c>
      <c r="H110">
        <v>1330</v>
      </c>
      <c r="I110">
        <v>702</v>
      </c>
      <c r="J110">
        <v>15.77500002</v>
      </c>
      <c r="K110">
        <v>824.30274840000004</v>
      </c>
      <c r="L110">
        <v>0.89999997600000003</v>
      </c>
      <c r="M110">
        <v>1783</v>
      </c>
      <c r="N110">
        <v>56.581578929999999</v>
      </c>
      <c r="O110">
        <v>804.85458400000005</v>
      </c>
      <c r="P110" t="s">
        <v>177</v>
      </c>
      <c r="Q110" t="s">
        <v>158</v>
      </c>
    </row>
    <row r="111" spans="1:17" x14ac:dyDescent="0.35">
      <c r="A111" t="s">
        <v>66</v>
      </c>
      <c r="B111" t="s">
        <v>176</v>
      </c>
      <c r="C111">
        <v>29.2</v>
      </c>
      <c r="D111">
        <v>29.214500000000001</v>
      </c>
      <c r="E111">
        <v>118.13723</v>
      </c>
      <c r="F111">
        <v>467</v>
      </c>
      <c r="G111">
        <v>1992</v>
      </c>
      <c r="H111">
        <v>1153</v>
      </c>
      <c r="I111">
        <v>839</v>
      </c>
      <c r="J111">
        <v>15.895833420000001</v>
      </c>
      <c r="K111">
        <v>826.49165479999999</v>
      </c>
      <c r="L111">
        <v>0.89999997600000003</v>
      </c>
      <c r="M111">
        <v>1779</v>
      </c>
      <c r="N111">
        <v>56.559981890000003</v>
      </c>
      <c r="O111">
        <v>810.08574339999996</v>
      </c>
      <c r="P111" t="s">
        <v>177</v>
      </c>
      <c r="Q111" t="s">
        <v>158</v>
      </c>
    </row>
    <row r="112" spans="1:17" x14ac:dyDescent="0.35">
      <c r="A112" t="s">
        <v>66</v>
      </c>
      <c r="B112" t="s">
        <v>176</v>
      </c>
      <c r="C112">
        <v>29.2</v>
      </c>
      <c r="D112">
        <v>29.24963</v>
      </c>
      <c r="E112">
        <v>118.12015</v>
      </c>
      <c r="F112">
        <v>473</v>
      </c>
      <c r="G112">
        <v>2084</v>
      </c>
      <c r="H112">
        <v>804</v>
      </c>
      <c r="I112">
        <v>1280</v>
      </c>
      <c r="J112">
        <v>15.641666649999999</v>
      </c>
      <c r="K112">
        <v>823.57545159999995</v>
      </c>
      <c r="L112">
        <v>0.89999997600000003</v>
      </c>
      <c r="M112">
        <v>1788</v>
      </c>
      <c r="N112">
        <v>56.578541100000002</v>
      </c>
      <c r="O112">
        <v>799.14056300000004</v>
      </c>
      <c r="P112" t="s">
        <v>177</v>
      </c>
      <c r="Q112" t="s">
        <v>158</v>
      </c>
    </row>
    <row r="113" spans="1:17" x14ac:dyDescent="0.35">
      <c r="A113" t="s">
        <v>66</v>
      </c>
      <c r="B113" t="s">
        <v>176</v>
      </c>
      <c r="C113">
        <v>29.2</v>
      </c>
      <c r="D113">
        <v>29.245159999999998</v>
      </c>
      <c r="E113">
        <v>118.12461</v>
      </c>
      <c r="F113">
        <v>545</v>
      </c>
      <c r="G113">
        <v>1259</v>
      </c>
      <c r="H113">
        <v>538</v>
      </c>
      <c r="I113">
        <v>721</v>
      </c>
      <c r="J113">
        <v>15.641666649999999</v>
      </c>
      <c r="K113">
        <v>823.57545159999995</v>
      </c>
      <c r="L113">
        <v>0.89999997600000003</v>
      </c>
      <c r="M113">
        <v>1788</v>
      </c>
      <c r="N113">
        <v>56.578541100000002</v>
      </c>
      <c r="O113">
        <v>799.14056300000004</v>
      </c>
      <c r="P113" t="s">
        <v>177</v>
      </c>
      <c r="Q113" t="s">
        <v>158</v>
      </c>
    </row>
    <row r="114" spans="1:17" x14ac:dyDescent="0.35">
      <c r="A114" t="s">
        <v>66</v>
      </c>
      <c r="B114" t="s">
        <v>176</v>
      </c>
      <c r="C114">
        <v>29.2</v>
      </c>
      <c r="D114">
        <v>29.249389999999998</v>
      </c>
      <c r="E114">
        <v>118.1219</v>
      </c>
      <c r="F114">
        <v>546</v>
      </c>
      <c r="G114">
        <v>1617</v>
      </c>
      <c r="H114">
        <v>726</v>
      </c>
      <c r="I114">
        <v>891</v>
      </c>
      <c r="J114">
        <v>15.641666649999999</v>
      </c>
      <c r="K114">
        <v>823.57545159999995</v>
      </c>
      <c r="L114">
        <v>0.89999997600000003</v>
      </c>
      <c r="M114">
        <v>1788</v>
      </c>
      <c r="N114">
        <v>56.578541100000002</v>
      </c>
      <c r="O114">
        <v>799.14056300000004</v>
      </c>
      <c r="P114" t="s">
        <v>177</v>
      </c>
      <c r="Q114" t="s">
        <v>158</v>
      </c>
    </row>
    <row r="115" spans="1:17" x14ac:dyDescent="0.35">
      <c r="A115" t="s">
        <v>66</v>
      </c>
      <c r="B115" t="s">
        <v>176</v>
      </c>
      <c r="C115">
        <v>29.2</v>
      </c>
      <c r="D115">
        <v>29.276979999999998</v>
      </c>
      <c r="E115">
        <v>118.09066</v>
      </c>
      <c r="F115">
        <v>567</v>
      </c>
      <c r="G115">
        <v>1787</v>
      </c>
      <c r="H115">
        <v>1227</v>
      </c>
      <c r="I115">
        <v>560</v>
      </c>
      <c r="J115">
        <v>15.12500007</v>
      </c>
      <c r="K115">
        <v>814.42534939999996</v>
      </c>
      <c r="L115">
        <v>0.5</v>
      </c>
      <c r="M115">
        <v>1841</v>
      </c>
      <c r="N115">
        <v>56.244867319999997</v>
      </c>
      <c r="O115">
        <v>779.45457429999999</v>
      </c>
      <c r="P115" t="s">
        <v>177</v>
      </c>
      <c r="Q115" t="s">
        <v>158</v>
      </c>
    </row>
    <row r="116" spans="1:17" x14ac:dyDescent="0.35">
      <c r="A116" t="s">
        <v>66</v>
      </c>
      <c r="B116" t="s">
        <v>176</v>
      </c>
      <c r="C116">
        <v>29.2</v>
      </c>
      <c r="D116">
        <v>29.249169999999999</v>
      </c>
      <c r="E116">
        <v>118.13106000000001</v>
      </c>
      <c r="F116">
        <v>588</v>
      </c>
      <c r="G116">
        <v>2614</v>
      </c>
      <c r="H116">
        <v>991</v>
      </c>
      <c r="I116">
        <v>1623</v>
      </c>
      <c r="J116">
        <v>15.10833351</v>
      </c>
      <c r="K116">
        <v>814.2420793</v>
      </c>
      <c r="L116">
        <v>0.60000002399999997</v>
      </c>
      <c r="M116">
        <v>1836</v>
      </c>
      <c r="N116">
        <v>56.0428633</v>
      </c>
      <c r="O116">
        <v>778.35387969999999</v>
      </c>
      <c r="P116" t="s">
        <v>177</v>
      </c>
      <c r="Q116" t="s">
        <v>158</v>
      </c>
    </row>
    <row r="117" spans="1:17" x14ac:dyDescent="0.35">
      <c r="A117" t="s">
        <v>66</v>
      </c>
      <c r="B117" t="s">
        <v>176</v>
      </c>
      <c r="C117">
        <v>29.2</v>
      </c>
      <c r="D117">
        <v>29.24926</v>
      </c>
      <c r="E117">
        <v>118.13484</v>
      </c>
      <c r="F117">
        <v>603</v>
      </c>
      <c r="G117">
        <v>2706</v>
      </c>
      <c r="H117">
        <v>771</v>
      </c>
      <c r="I117">
        <v>1935</v>
      </c>
      <c r="J117">
        <v>14.437499989999999</v>
      </c>
      <c r="K117">
        <v>804.41997179999998</v>
      </c>
      <c r="L117">
        <v>0.20000000300000001</v>
      </c>
      <c r="M117">
        <v>1902</v>
      </c>
      <c r="N117">
        <v>55.199286180000001</v>
      </c>
      <c r="O117">
        <v>752.14266999999995</v>
      </c>
      <c r="P117" t="s">
        <v>177</v>
      </c>
      <c r="Q117" t="s">
        <v>158</v>
      </c>
    </row>
    <row r="118" spans="1:17" x14ac:dyDescent="0.35">
      <c r="A118" t="s">
        <v>66</v>
      </c>
      <c r="B118" t="s">
        <v>176</v>
      </c>
      <c r="C118">
        <v>29.2</v>
      </c>
      <c r="D118">
        <v>29.24944</v>
      </c>
      <c r="E118">
        <v>118.13518000000001</v>
      </c>
      <c r="F118">
        <v>624</v>
      </c>
      <c r="G118">
        <v>3152</v>
      </c>
      <c r="H118">
        <v>760</v>
      </c>
      <c r="I118">
        <v>2392</v>
      </c>
      <c r="J118">
        <v>14.437499989999999</v>
      </c>
      <c r="K118">
        <v>804.41997179999998</v>
      </c>
      <c r="L118">
        <v>0.20000000300000001</v>
      </c>
      <c r="M118">
        <v>1902</v>
      </c>
      <c r="N118">
        <v>55.199286180000001</v>
      </c>
      <c r="O118">
        <v>752.14266999999995</v>
      </c>
      <c r="P118" t="s">
        <v>177</v>
      </c>
      <c r="Q118" t="s">
        <v>158</v>
      </c>
    </row>
    <row r="119" spans="1:17" x14ac:dyDescent="0.35">
      <c r="A119" t="s">
        <v>66</v>
      </c>
      <c r="B119" t="s">
        <v>176</v>
      </c>
      <c r="C119">
        <v>29.2</v>
      </c>
      <c r="D119">
        <v>29.270589999999999</v>
      </c>
      <c r="E119">
        <v>118.08083999999999</v>
      </c>
      <c r="F119">
        <v>624</v>
      </c>
      <c r="G119">
        <v>1250</v>
      </c>
      <c r="H119">
        <v>905</v>
      </c>
      <c r="I119">
        <v>345</v>
      </c>
      <c r="J119">
        <v>15.09583344</v>
      </c>
      <c r="K119">
        <v>812.59254720000001</v>
      </c>
      <c r="L119">
        <v>0.5</v>
      </c>
      <c r="M119">
        <v>1843</v>
      </c>
      <c r="N119">
        <v>56.092739860000002</v>
      </c>
      <c r="O119">
        <v>778.2624035</v>
      </c>
      <c r="P119" t="s">
        <v>177</v>
      </c>
      <c r="Q119" t="s">
        <v>158</v>
      </c>
    </row>
    <row r="120" spans="1:17" x14ac:dyDescent="0.35">
      <c r="A120" t="s">
        <v>66</v>
      </c>
      <c r="B120" t="s">
        <v>176</v>
      </c>
      <c r="C120">
        <v>29.2</v>
      </c>
      <c r="D120">
        <v>29.280449999999998</v>
      </c>
      <c r="E120">
        <v>118.08389</v>
      </c>
      <c r="F120">
        <v>628</v>
      </c>
      <c r="G120">
        <v>1355</v>
      </c>
      <c r="H120">
        <v>791</v>
      </c>
      <c r="I120">
        <v>564</v>
      </c>
      <c r="J120">
        <v>15.12500007</v>
      </c>
      <c r="K120">
        <v>814.42534939999996</v>
      </c>
      <c r="L120">
        <v>0.5</v>
      </c>
      <c r="M120">
        <v>1841</v>
      </c>
      <c r="N120">
        <v>56.244867319999997</v>
      </c>
      <c r="O120">
        <v>779.45457429999999</v>
      </c>
      <c r="P120" t="s">
        <v>177</v>
      </c>
      <c r="Q120" t="s">
        <v>158</v>
      </c>
    </row>
    <row r="121" spans="1:17" x14ac:dyDescent="0.35">
      <c r="A121" t="s">
        <v>66</v>
      </c>
      <c r="B121" t="s">
        <v>176</v>
      </c>
      <c r="C121">
        <v>29.2</v>
      </c>
      <c r="D121">
        <v>29.281389999999998</v>
      </c>
      <c r="E121">
        <v>118.08803</v>
      </c>
      <c r="F121">
        <v>665</v>
      </c>
      <c r="G121">
        <v>1147</v>
      </c>
      <c r="H121">
        <v>676</v>
      </c>
      <c r="I121">
        <v>471</v>
      </c>
      <c r="J121">
        <v>15.12500007</v>
      </c>
      <c r="K121">
        <v>814.42534939999996</v>
      </c>
      <c r="L121">
        <v>0.5</v>
      </c>
      <c r="M121">
        <v>1841</v>
      </c>
      <c r="N121">
        <v>56.244867319999997</v>
      </c>
      <c r="O121">
        <v>779.45457429999999</v>
      </c>
      <c r="P121" t="s">
        <v>177</v>
      </c>
      <c r="Q121" t="s">
        <v>158</v>
      </c>
    </row>
    <row r="122" spans="1:17" x14ac:dyDescent="0.35">
      <c r="A122" t="s">
        <v>66</v>
      </c>
      <c r="B122" t="s">
        <v>176</v>
      </c>
      <c r="C122">
        <v>29.2</v>
      </c>
      <c r="D122">
        <v>29.25188</v>
      </c>
      <c r="E122">
        <v>118.15791</v>
      </c>
      <c r="F122">
        <v>696</v>
      </c>
      <c r="G122">
        <v>1495</v>
      </c>
      <c r="H122">
        <v>420</v>
      </c>
      <c r="I122">
        <v>1075</v>
      </c>
      <c r="J122">
        <v>14.31666669</v>
      </c>
      <c r="K122">
        <v>805.46806509999999</v>
      </c>
      <c r="L122">
        <v>0.10000000100000001</v>
      </c>
      <c r="M122">
        <v>1897</v>
      </c>
      <c r="N122">
        <v>55.286688290000001</v>
      </c>
      <c r="O122">
        <v>746.46977479999998</v>
      </c>
      <c r="P122" t="s">
        <v>177</v>
      </c>
      <c r="Q122" t="s">
        <v>158</v>
      </c>
    </row>
    <row r="123" spans="1:17" x14ac:dyDescent="0.35">
      <c r="A123" t="s">
        <v>66</v>
      </c>
      <c r="B123" t="s">
        <v>176</v>
      </c>
      <c r="C123">
        <v>29.2</v>
      </c>
      <c r="D123">
        <v>29.238849999999999</v>
      </c>
      <c r="E123">
        <v>118.12402</v>
      </c>
      <c r="F123">
        <v>706</v>
      </c>
      <c r="G123">
        <v>1433</v>
      </c>
      <c r="H123">
        <v>767</v>
      </c>
      <c r="I123">
        <v>666</v>
      </c>
      <c r="J123">
        <v>15.291666680000001</v>
      </c>
      <c r="K123">
        <v>816.26877609999997</v>
      </c>
      <c r="L123">
        <v>0.60000002399999997</v>
      </c>
      <c r="M123">
        <v>1831</v>
      </c>
      <c r="N123">
        <v>55.961550350000003</v>
      </c>
      <c r="O123">
        <v>786.36616309999999</v>
      </c>
      <c r="P123" t="s">
        <v>177</v>
      </c>
      <c r="Q123" t="s">
        <v>158</v>
      </c>
    </row>
    <row r="124" spans="1:17" x14ac:dyDescent="0.35">
      <c r="A124" t="s">
        <v>66</v>
      </c>
      <c r="B124" t="s">
        <v>176</v>
      </c>
      <c r="C124">
        <v>29.2</v>
      </c>
      <c r="D124">
        <v>29.24709</v>
      </c>
      <c r="E124">
        <v>118.13605</v>
      </c>
      <c r="F124">
        <v>724</v>
      </c>
      <c r="G124">
        <v>2785</v>
      </c>
      <c r="H124">
        <v>926</v>
      </c>
      <c r="I124">
        <v>1859</v>
      </c>
      <c r="J124">
        <v>14.437499989999999</v>
      </c>
      <c r="K124">
        <v>804.41997179999998</v>
      </c>
      <c r="L124">
        <v>0.20000000300000001</v>
      </c>
      <c r="M124">
        <v>1902</v>
      </c>
      <c r="N124">
        <v>55.199286180000001</v>
      </c>
      <c r="O124">
        <v>752.14266999999995</v>
      </c>
      <c r="P124" t="s">
        <v>177</v>
      </c>
      <c r="Q124" t="s">
        <v>158</v>
      </c>
    </row>
    <row r="125" spans="1:17" x14ac:dyDescent="0.35">
      <c r="A125" t="s">
        <v>66</v>
      </c>
      <c r="B125" t="s">
        <v>176</v>
      </c>
      <c r="C125">
        <v>29.2</v>
      </c>
      <c r="D125">
        <v>29.27383</v>
      </c>
      <c r="E125">
        <v>118.13647</v>
      </c>
      <c r="F125">
        <v>738</v>
      </c>
      <c r="G125">
        <v>1353</v>
      </c>
      <c r="H125">
        <v>548</v>
      </c>
      <c r="I125">
        <v>805</v>
      </c>
      <c r="J125">
        <v>14.0208333</v>
      </c>
      <c r="K125">
        <v>799.66031640000006</v>
      </c>
      <c r="L125">
        <v>-0.10000000100000001</v>
      </c>
      <c r="M125">
        <v>1926</v>
      </c>
      <c r="N125">
        <v>54.9455721</v>
      </c>
      <c r="O125">
        <v>734.87552110000001</v>
      </c>
      <c r="P125" t="s">
        <v>177</v>
      </c>
      <c r="Q125" t="s">
        <v>158</v>
      </c>
    </row>
    <row r="126" spans="1:17" x14ac:dyDescent="0.35">
      <c r="A126" t="s">
        <v>66</v>
      </c>
      <c r="B126" t="s">
        <v>176</v>
      </c>
      <c r="C126">
        <v>29.2</v>
      </c>
      <c r="D126">
        <v>29.25497</v>
      </c>
      <c r="E126">
        <v>118.14747</v>
      </c>
      <c r="F126">
        <v>859</v>
      </c>
      <c r="G126">
        <v>1919</v>
      </c>
      <c r="H126">
        <v>845</v>
      </c>
      <c r="I126">
        <v>1074</v>
      </c>
      <c r="J126">
        <v>13.93333342</v>
      </c>
      <c r="K126">
        <v>798.30882740000004</v>
      </c>
      <c r="L126">
        <v>-0.10000000100000001</v>
      </c>
      <c r="M126">
        <v>1938</v>
      </c>
      <c r="N126">
        <v>54.898566549999998</v>
      </c>
      <c r="O126">
        <v>731.6077219</v>
      </c>
      <c r="P126" t="s">
        <v>177</v>
      </c>
      <c r="Q126" t="s">
        <v>158</v>
      </c>
    </row>
    <row r="127" spans="1:17" x14ac:dyDescent="0.35">
      <c r="A127" t="s">
        <v>66</v>
      </c>
      <c r="B127" t="s">
        <v>176</v>
      </c>
      <c r="C127">
        <v>29.2</v>
      </c>
      <c r="D127">
        <v>29.251840000000001</v>
      </c>
      <c r="E127">
        <v>118.14373000000001</v>
      </c>
      <c r="F127">
        <v>869</v>
      </c>
      <c r="G127">
        <v>1508</v>
      </c>
      <c r="H127">
        <v>638</v>
      </c>
      <c r="I127">
        <v>870</v>
      </c>
      <c r="J127">
        <v>13.93333342</v>
      </c>
      <c r="K127">
        <v>798.30882740000004</v>
      </c>
      <c r="L127">
        <v>-0.10000000100000001</v>
      </c>
      <c r="M127">
        <v>1938</v>
      </c>
      <c r="N127">
        <v>54.898566549999998</v>
      </c>
      <c r="O127">
        <v>731.6077219</v>
      </c>
      <c r="P127" t="s">
        <v>177</v>
      </c>
      <c r="Q127" t="s">
        <v>158</v>
      </c>
    </row>
    <row r="128" spans="1:17" x14ac:dyDescent="0.35">
      <c r="A128" t="s">
        <v>73</v>
      </c>
      <c r="B128" t="s">
        <v>178</v>
      </c>
      <c r="C128">
        <v>5.8</v>
      </c>
      <c r="D128">
        <v>-5.7424999999999997</v>
      </c>
      <c r="E128">
        <v>145.33359999999999</v>
      </c>
      <c r="F128">
        <v>200</v>
      </c>
      <c r="G128">
        <v>22.79</v>
      </c>
      <c r="I128">
        <v>22.789785089999999</v>
      </c>
      <c r="J128">
        <v>25.312499840000001</v>
      </c>
      <c r="K128">
        <v>36.935147100000002</v>
      </c>
      <c r="L128">
        <v>18.100000380000001</v>
      </c>
      <c r="M128">
        <v>2821</v>
      </c>
      <c r="N128">
        <v>39.319081429999997</v>
      </c>
      <c r="O128">
        <v>1504.1806710000001</v>
      </c>
      <c r="P128" t="s">
        <v>179</v>
      </c>
      <c r="Q128" t="s">
        <v>151</v>
      </c>
    </row>
    <row r="129" spans="1:17" x14ac:dyDescent="0.35">
      <c r="A129" t="s">
        <v>73</v>
      </c>
      <c r="B129" t="s">
        <v>178</v>
      </c>
      <c r="C129">
        <v>5.8</v>
      </c>
      <c r="D129">
        <v>-5.7371999999999996</v>
      </c>
      <c r="E129">
        <v>145.27000000000001</v>
      </c>
      <c r="F129">
        <v>700</v>
      </c>
      <c r="G129">
        <v>22.81</v>
      </c>
      <c r="I129">
        <v>22.807655319999999</v>
      </c>
      <c r="J129">
        <v>23.137499890000001</v>
      </c>
      <c r="K129">
        <v>47.631411450000002</v>
      </c>
      <c r="L129">
        <v>15.399999619999999</v>
      </c>
      <c r="M129">
        <v>2832</v>
      </c>
      <c r="N129">
        <v>38.84357361</v>
      </c>
      <c r="O129">
        <v>1338.7119769999999</v>
      </c>
      <c r="P129" t="s">
        <v>179</v>
      </c>
      <c r="Q129" t="s">
        <v>151</v>
      </c>
    </row>
    <row r="130" spans="1:17" x14ac:dyDescent="0.35">
      <c r="A130" t="s">
        <v>73</v>
      </c>
      <c r="B130" t="s">
        <v>178</v>
      </c>
      <c r="C130">
        <v>5.8</v>
      </c>
      <c r="D130">
        <v>-5.7217000000000002</v>
      </c>
      <c r="E130">
        <v>145.2714</v>
      </c>
      <c r="F130">
        <v>1200</v>
      </c>
      <c r="G130">
        <v>24.48</v>
      </c>
      <c r="I130">
        <v>24.476210099999999</v>
      </c>
      <c r="J130">
        <v>21.02499998</v>
      </c>
      <c r="K130">
        <v>38.287185749999999</v>
      </c>
      <c r="L130">
        <v>13.600000380000001</v>
      </c>
      <c r="M130">
        <v>2741</v>
      </c>
      <c r="N130">
        <v>37.629615399999999</v>
      </c>
      <c r="O130">
        <v>1178.1771289999999</v>
      </c>
      <c r="P130" t="s">
        <v>179</v>
      </c>
      <c r="Q130" t="s">
        <v>151</v>
      </c>
    </row>
    <row r="131" spans="1:17" x14ac:dyDescent="0.35">
      <c r="A131" t="s">
        <v>73</v>
      </c>
      <c r="B131" t="s">
        <v>178</v>
      </c>
      <c r="C131">
        <v>5.8</v>
      </c>
      <c r="D131">
        <v>-5.7557999999999998</v>
      </c>
      <c r="E131">
        <v>145.2364</v>
      </c>
      <c r="F131">
        <v>1700</v>
      </c>
      <c r="G131">
        <v>24.48</v>
      </c>
      <c r="I131">
        <v>24.478992609999999</v>
      </c>
      <c r="J131">
        <v>19.666666710000001</v>
      </c>
      <c r="K131">
        <v>53.823505410000003</v>
      </c>
      <c r="L131">
        <v>12.80000019</v>
      </c>
      <c r="M131">
        <v>2434</v>
      </c>
      <c r="N131">
        <v>36.401576169999998</v>
      </c>
      <c r="O131">
        <v>1066.0399239999999</v>
      </c>
      <c r="P131" t="s">
        <v>179</v>
      </c>
      <c r="Q131" t="s">
        <v>151</v>
      </c>
    </row>
    <row r="132" spans="1:17" x14ac:dyDescent="0.35">
      <c r="A132" t="s">
        <v>73</v>
      </c>
      <c r="B132" t="s">
        <v>178</v>
      </c>
      <c r="C132">
        <v>5.8</v>
      </c>
      <c r="D132">
        <v>-5.7594000000000003</v>
      </c>
      <c r="E132">
        <v>145.18029999999999</v>
      </c>
      <c r="F132">
        <v>2200</v>
      </c>
      <c r="G132">
        <v>29.11</v>
      </c>
      <c r="I132">
        <v>29.10818944</v>
      </c>
      <c r="J132">
        <v>16.433333319999999</v>
      </c>
      <c r="K132">
        <v>38.866529239999998</v>
      </c>
      <c r="L132">
        <v>10.19999981</v>
      </c>
      <c r="M132">
        <v>2150</v>
      </c>
      <c r="N132">
        <v>39.317832989999999</v>
      </c>
      <c r="O132">
        <v>862.5340195</v>
      </c>
      <c r="P132" t="s">
        <v>179</v>
      </c>
      <c r="Q132" t="s">
        <v>151</v>
      </c>
    </row>
    <row r="133" spans="1:17" x14ac:dyDescent="0.35">
      <c r="A133" t="s">
        <v>73</v>
      </c>
      <c r="B133" t="s">
        <v>178</v>
      </c>
      <c r="C133">
        <v>5.8</v>
      </c>
      <c r="D133">
        <v>-5.7657999999999996</v>
      </c>
      <c r="E133">
        <v>145.1506</v>
      </c>
      <c r="F133">
        <v>2700</v>
      </c>
      <c r="G133">
        <v>23.85</v>
      </c>
      <c r="I133">
        <v>23.85300707</v>
      </c>
      <c r="J133">
        <v>17.74999992</v>
      </c>
      <c r="K133">
        <v>41.009966570000003</v>
      </c>
      <c r="L133">
        <v>11.399999619999999</v>
      </c>
      <c r="M133">
        <v>2249</v>
      </c>
      <c r="N133">
        <v>36.873198629999997</v>
      </c>
      <c r="O133">
        <v>939.56227269999999</v>
      </c>
      <c r="P133" t="s">
        <v>179</v>
      </c>
      <c r="Q133" t="s">
        <v>151</v>
      </c>
    </row>
    <row r="134" spans="1:17" x14ac:dyDescent="0.35">
      <c r="A134" t="s">
        <v>73</v>
      </c>
      <c r="B134" t="s">
        <v>178</v>
      </c>
      <c r="C134">
        <v>5.8</v>
      </c>
      <c r="D134">
        <v>-5.8049999999999997</v>
      </c>
      <c r="E134">
        <v>145.07220000000001</v>
      </c>
      <c r="F134">
        <v>3200</v>
      </c>
      <c r="G134">
        <v>15.68</v>
      </c>
      <c r="I134">
        <v>15.67770844</v>
      </c>
      <c r="J134">
        <v>8.3208333450000005</v>
      </c>
      <c r="K134">
        <v>60.357207430000003</v>
      </c>
      <c r="L134">
        <v>1</v>
      </c>
      <c r="M134">
        <v>2374</v>
      </c>
      <c r="N134">
        <v>41.063904569999998</v>
      </c>
      <c r="O134">
        <v>524.88422190000006</v>
      </c>
      <c r="P134" t="s">
        <v>179</v>
      </c>
      <c r="Q134" t="s">
        <v>151</v>
      </c>
    </row>
    <row r="135" spans="1:17" x14ac:dyDescent="0.35">
      <c r="A135" t="s">
        <v>73</v>
      </c>
      <c r="B135" t="s">
        <v>178</v>
      </c>
      <c r="C135">
        <v>5.8</v>
      </c>
      <c r="D135">
        <v>-5.7861000000000002</v>
      </c>
      <c r="E135">
        <v>145.05889999999999</v>
      </c>
      <c r="F135">
        <v>3700</v>
      </c>
      <c r="G135">
        <v>16.22</v>
      </c>
      <c r="I135">
        <v>16.22144784</v>
      </c>
      <c r="J135">
        <v>5.7625000169999998</v>
      </c>
      <c r="K135">
        <v>79.690448540000006</v>
      </c>
      <c r="L135">
        <v>-1.8999999759999999</v>
      </c>
      <c r="M135">
        <v>2553</v>
      </c>
      <c r="N135">
        <v>39.14815265</v>
      </c>
      <c r="O135">
        <v>447.31936669999999</v>
      </c>
      <c r="P135" t="s">
        <v>179</v>
      </c>
      <c r="Q135" t="s">
        <v>151</v>
      </c>
    </row>
    <row r="136" spans="1:17" x14ac:dyDescent="0.35">
      <c r="A136" t="s">
        <v>180</v>
      </c>
      <c r="B136" t="s">
        <v>181</v>
      </c>
      <c r="C136">
        <v>12.4</v>
      </c>
      <c r="D136">
        <v>12.385300000000001</v>
      </c>
      <c r="E136">
        <v>122.54859999999999</v>
      </c>
      <c r="F136">
        <v>350</v>
      </c>
      <c r="G136">
        <v>3914</v>
      </c>
      <c r="H136">
        <v>1496</v>
      </c>
      <c r="I136">
        <v>2418</v>
      </c>
      <c r="J136">
        <v>26.362499870000001</v>
      </c>
      <c r="K136">
        <v>113.260049</v>
      </c>
      <c r="L136">
        <v>20.700000760000002</v>
      </c>
      <c r="M136">
        <v>2338</v>
      </c>
      <c r="N136">
        <v>49.286917269999996</v>
      </c>
      <c r="O136">
        <v>1492.2873279999999</v>
      </c>
      <c r="P136" t="s">
        <v>182</v>
      </c>
      <c r="Q136" t="s">
        <v>151</v>
      </c>
    </row>
    <row r="137" spans="1:17" x14ac:dyDescent="0.35">
      <c r="A137" t="s">
        <v>180</v>
      </c>
      <c r="B137" t="s">
        <v>181</v>
      </c>
      <c r="C137">
        <v>12.4</v>
      </c>
      <c r="D137">
        <v>12.3948</v>
      </c>
      <c r="E137">
        <v>122.55880000000001</v>
      </c>
      <c r="F137">
        <v>800</v>
      </c>
      <c r="G137">
        <v>1405</v>
      </c>
      <c r="H137">
        <v>680</v>
      </c>
      <c r="I137">
        <v>725</v>
      </c>
      <c r="J137">
        <v>23.04583319</v>
      </c>
      <c r="K137">
        <v>130.06045810000001</v>
      </c>
      <c r="L137">
        <v>17.399999619999999</v>
      </c>
      <c r="M137">
        <v>2770</v>
      </c>
      <c r="N137">
        <v>47.256000489999998</v>
      </c>
      <c r="O137">
        <v>1325.8672650000001</v>
      </c>
      <c r="P137" t="s">
        <v>182</v>
      </c>
      <c r="Q137" t="s">
        <v>151</v>
      </c>
    </row>
    <row r="138" spans="1:17" x14ac:dyDescent="0.35">
      <c r="A138" t="s">
        <v>180</v>
      </c>
      <c r="B138" t="s">
        <v>181</v>
      </c>
      <c r="C138">
        <v>12.4</v>
      </c>
      <c r="D138">
        <v>12.398099999999999</v>
      </c>
      <c r="E138">
        <v>122.56310000000001</v>
      </c>
      <c r="F138">
        <v>1240</v>
      </c>
      <c r="G138">
        <v>879</v>
      </c>
      <c r="H138">
        <v>423</v>
      </c>
      <c r="I138">
        <v>456</v>
      </c>
      <c r="J138">
        <v>23.04583319</v>
      </c>
      <c r="K138">
        <v>130.06045810000001</v>
      </c>
      <c r="L138">
        <v>17.399999619999999</v>
      </c>
      <c r="M138">
        <v>2770</v>
      </c>
      <c r="N138">
        <v>47.256000489999998</v>
      </c>
      <c r="O138">
        <v>1325.8672650000001</v>
      </c>
      <c r="P138" t="s">
        <v>182</v>
      </c>
      <c r="Q138" t="s">
        <v>151</v>
      </c>
    </row>
    <row r="139" spans="1:17" x14ac:dyDescent="0.35">
      <c r="A139" t="s">
        <v>180</v>
      </c>
      <c r="B139" t="s">
        <v>181</v>
      </c>
      <c r="C139">
        <v>12.4</v>
      </c>
      <c r="D139">
        <v>12.403499999999999</v>
      </c>
      <c r="E139">
        <v>122.56399999999999</v>
      </c>
      <c r="F139">
        <v>1540</v>
      </c>
      <c r="G139">
        <v>1012</v>
      </c>
      <c r="H139">
        <v>44</v>
      </c>
      <c r="I139">
        <v>968</v>
      </c>
      <c r="J139">
        <v>21.270833289999999</v>
      </c>
      <c r="K139">
        <v>140.07235299999999</v>
      </c>
      <c r="L139">
        <v>15.69999981</v>
      </c>
      <c r="M139">
        <v>2937</v>
      </c>
      <c r="N139">
        <v>46.158658490000001</v>
      </c>
      <c r="O139">
        <v>1208.7553519999999</v>
      </c>
      <c r="P139" t="s">
        <v>182</v>
      </c>
      <c r="Q139" t="s">
        <v>151</v>
      </c>
    </row>
    <row r="140" spans="1:17" x14ac:dyDescent="0.35">
      <c r="A140" t="s">
        <v>65</v>
      </c>
      <c r="B140" t="s">
        <v>183</v>
      </c>
      <c r="C140">
        <v>10.199999999999999</v>
      </c>
      <c r="D140">
        <v>10.420999999999999</v>
      </c>
      <c r="E140">
        <v>-84.025300000000001</v>
      </c>
      <c r="F140">
        <v>100</v>
      </c>
      <c r="G140">
        <v>1500</v>
      </c>
      <c r="H140">
        <v>680</v>
      </c>
      <c r="I140">
        <v>820</v>
      </c>
      <c r="J140">
        <v>25.72916691</v>
      </c>
      <c r="K140">
        <v>80.06982309</v>
      </c>
      <c r="L140">
        <v>20.600000380000001</v>
      </c>
      <c r="M140">
        <v>3732</v>
      </c>
      <c r="N140">
        <v>39.316450459999999</v>
      </c>
      <c r="O140">
        <v>1632.919265</v>
      </c>
      <c r="P140" t="s">
        <v>184</v>
      </c>
      <c r="Q140" t="s">
        <v>151</v>
      </c>
    </row>
    <row r="141" spans="1:17" x14ac:dyDescent="0.35">
      <c r="A141" t="s">
        <v>65</v>
      </c>
      <c r="B141" t="s">
        <v>183</v>
      </c>
      <c r="C141">
        <v>10.199999999999999</v>
      </c>
      <c r="D141">
        <v>10.321099999999999</v>
      </c>
      <c r="E141">
        <v>-84.042100000000005</v>
      </c>
      <c r="F141">
        <v>500</v>
      </c>
      <c r="G141">
        <v>380</v>
      </c>
      <c r="H141">
        <v>156</v>
      </c>
      <c r="I141">
        <v>224</v>
      </c>
      <c r="J141">
        <v>23.679166710000001</v>
      </c>
      <c r="K141">
        <v>71.556020329999996</v>
      </c>
      <c r="L141">
        <v>18.700000760000002</v>
      </c>
      <c r="M141">
        <v>3644</v>
      </c>
      <c r="N141">
        <v>34.982271429999997</v>
      </c>
      <c r="O141">
        <v>1442.0272950000001</v>
      </c>
      <c r="P141" t="s">
        <v>184</v>
      </c>
      <c r="Q141" t="s">
        <v>151</v>
      </c>
    </row>
    <row r="142" spans="1:17" x14ac:dyDescent="0.35">
      <c r="A142" t="s">
        <v>65</v>
      </c>
      <c r="B142" t="s">
        <v>183</v>
      </c>
      <c r="C142">
        <v>10.199999999999999</v>
      </c>
      <c r="D142">
        <v>10.262700000000001</v>
      </c>
      <c r="E142">
        <v>-84.059399999999997</v>
      </c>
      <c r="F142">
        <v>1000</v>
      </c>
      <c r="G142">
        <v>1508</v>
      </c>
      <c r="H142">
        <v>656</v>
      </c>
      <c r="I142">
        <v>852</v>
      </c>
      <c r="J142">
        <v>20.737500229999998</v>
      </c>
      <c r="K142">
        <v>62.126151870000001</v>
      </c>
      <c r="L142">
        <v>15.600000380000001</v>
      </c>
      <c r="M142">
        <v>3598</v>
      </c>
      <c r="N142">
        <v>32.973336889999999</v>
      </c>
      <c r="O142">
        <v>1199.4451469999999</v>
      </c>
      <c r="P142" t="s">
        <v>184</v>
      </c>
      <c r="Q142" t="s">
        <v>151</v>
      </c>
    </row>
    <row r="143" spans="1:17" x14ac:dyDescent="0.35">
      <c r="A143" t="s">
        <v>65</v>
      </c>
      <c r="B143" t="s">
        <v>183</v>
      </c>
      <c r="C143">
        <v>10.199999999999999</v>
      </c>
      <c r="D143">
        <v>10.217499999999999</v>
      </c>
      <c r="E143">
        <v>-84.073300000000003</v>
      </c>
      <c r="F143">
        <v>1500</v>
      </c>
      <c r="G143">
        <v>699</v>
      </c>
      <c r="H143">
        <v>223</v>
      </c>
      <c r="I143">
        <v>476</v>
      </c>
      <c r="J143">
        <v>18.73749999</v>
      </c>
      <c r="K143">
        <v>65.056805409999996</v>
      </c>
      <c r="L143">
        <v>13.19999981</v>
      </c>
      <c r="M143">
        <v>3816</v>
      </c>
      <c r="N143">
        <v>32.561849289999998</v>
      </c>
      <c r="O143">
        <v>1058.6784239999999</v>
      </c>
      <c r="P143" t="s">
        <v>184</v>
      </c>
      <c r="Q143" t="s">
        <v>151</v>
      </c>
    </row>
    <row r="144" spans="1:17" x14ac:dyDescent="0.35">
      <c r="A144" t="s">
        <v>65</v>
      </c>
      <c r="B144" t="s">
        <v>183</v>
      </c>
      <c r="C144">
        <v>10.199999999999999</v>
      </c>
      <c r="D144">
        <v>10.174799999999999</v>
      </c>
      <c r="E144">
        <v>-84.094800000000006</v>
      </c>
      <c r="F144">
        <v>2000</v>
      </c>
      <c r="G144">
        <v>1948</v>
      </c>
      <c r="H144">
        <v>99</v>
      </c>
      <c r="I144">
        <v>1849</v>
      </c>
      <c r="J144">
        <v>15.508333439999999</v>
      </c>
      <c r="K144">
        <v>71.281554689999993</v>
      </c>
      <c r="L144">
        <v>9.6999998089999995</v>
      </c>
      <c r="M144">
        <v>3479</v>
      </c>
      <c r="N144">
        <v>48.251132519999999</v>
      </c>
      <c r="O144">
        <v>850.37413700000002</v>
      </c>
      <c r="P144" t="s">
        <v>184</v>
      </c>
      <c r="Q144" t="s">
        <v>151</v>
      </c>
    </row>
    <row r="145" spans="1:17" x14ac:dyDescent="0.35">
      <c r="A145" t="s">
        <v>65</v>
      </c>
      <c r="B145" t="s">
        <v>183</v>
      </c>
      <c r="C145">
        <v>10.199999999999999</v>
      </c>
      <c r="D145">
        <v>10.141999999999999</v>
      </c>
      <c r="E145">
        <v>-84.100399999999993</v>
      </c>
      <c r="F145">
        <v>2600</v>
      </c>
      <c r="G145">
        <v>1472</v>
      </c>
      <c r="H145">
        <v>0</v>
      </c>
      <c r="I145">
        <v>1472</v>
      </c>
      <c r="J145">
        <v>12.383333500000001</v>
      </c>
      <c r="K145">
        <v>77.381378569999995</v>
      </c>
      <c r="L145">
        <v>6.6999998090000004</v>
      </c>
      <c r="M145">
        <v>2421</v>
      </c>
      <c r="N145">
        <v>58.862517799999999</v>
      </c>
      <c r="O145">
        <v>679.1253494</v>
      </c>
      <c r="P145" t="s">
        <v>184</v>
      </c>
      <c r="Q145" t="s">
        <v>151</v>
      </c>
    </row>
    <row r="146" spans="1:17" x14ac:dyDescent="0.35">
      <c r="A146" t="s">
        <v>128</v>
      </c>
      <c r="B146" t="s">
        <v>185</v>
      </c>
      <c r="C146">
        <v>40</v>
      </c>
      <c r="D146">
        <v>40.439100000000003</v>
      </c>
      <c r="E146">
        <v>-105.2337</v>
      </c>
      <c r="F146">
        <v>1728</v>
      </c>
      <c r="G146">
        <v>0.95</v>
      </c>
      <c r="I146">
        <v>0.95</v>
      </c>
      <c r="J146">
        <v>8.3290000000000006</v>
      </c>
      <c r="K146">
        <v>812.65127029999996</v>
      </c>
      <c r="L146">
        <v>-9.8999996190000008</v>
      </c>
      <c r="M146">
        <v>448.37</v>
      </c>
      <c r="N146">
        <v>46.542839659999999</v>
      </c>
      <c r="O146">
        <v>354.81721169999997</v>
      </c>
      <c r="P146" t="s">
        <v>186</v>
      </c>
      <c r="Q146" t="s">
        <v>158</v>
      </c>
    </row>
    <row r="147" spans="1:17" x14ac:dyDescent="0.35">
      <c r="A147" t="s">
        <v>128</v>
      </c>
      <c r="B147" t="s">
        <v>185</v>
      </c>
      <c r="C147">
        <v>40</v>
      </c>
      <c r="D147">
        <v>40.4651</v>
      </c>
      <c r="E147">
        <v>-105.2867</v>
      </c>
      <c r="F147">
        <v>1938</v>
      </c>
      <c r="G147">
        <v>2.2200000000000002</v>
      </c>
      <c r="I147">
        <v>2.2200000000000002</v>
      </c>
      <c r="J147">
        <v>7.3</v>
      </c>
      <c r="K147">
        <v>787.55519149999998</v>
      </c>
      <c r="L147">
        <v>-10.5</v>
      </c>
      <c r="M147">
        <v>478.39</v>
      </c>
      <c r="N147">
        <v>45.645496559999998</v>
      </c>
      <c r="O147">
        <v>355.74902329999998</v>
      </c>
      <c r="P147" t="s">
        <v>186</v>
      </c>
      <c r="Q147" t="s">
        <v>158</v>
      </c>
    </row>
    <row r="148" spans="1:17" x14ac:dyDescent="0.35">
      <c r="A148" t="s">
        <v>128</v>
      </c>
      <c r="B148" t="s">
        <v>185</v>
      </c>
      <c r="C148">
        <v>40</v>
      </c>
      <c r="D148">
        <v>40.453299999999999</v>
      </c>
      <c r="E148">
        <v>-105.3064</v>
      </c>
      <c r="F148">
        <v>2153</v>
      </c>
      <c r="G148">
        <v>3.89</v>
      </c>
      <c r="I148">
        <v>3.89</v>
      </c>
      <c r="J148">
        <v>6.3049999999999997</v>
      </c>
      <c r="K148">
        <v>762.02481890000001</v>
      </c>
      <c r="L148">
        <v>-10.100000380000001</v>
      </c>
      <c r="M148">
        <v>485.03</v>
      </c>
      <c r="N148">
        <v>44.942215210000001</v>
      </c>
      <c r="O148">
        <v>346.07338170000003</v>
      </c>
      <c r="P148" t="s">
        <v>186</v>
      </c>
      <c r="Q148" t="s">
        <v>158</v>
      </c>
    </row>
    <row r="149" spans="1:17" x14ac:dyDescent="0.35">
      <c r="A149" t="s">
        <v>128</v>
      </c>
      <c r="B149" t="s">
        <v>185</v>
      </c>
      <c r="C149">
        <v>40</v>
      </c>
      <c r="D149">
        <v>40.429499999999997</v>
      </c>
      <c r="E149">
        <v>-105.5082</v>
      </c>
      <c r="F149">
        <v>2410</v>
      </c>
      <c r="G149">
        <v>4.83</v>
      </c>
      <c r="I149">
        <v>4.83</v>
      </c>
      <c r="J149">
        <v>4.4530000000000003</v>
      </c>
      <c r="K149">
        <v>726.8471869</v>
      </c>
      <c r="L149">
        <v>-11.5</v>
      </c>
      <c r="M149">
        <v>506.08</v>
      </c>
      <c r="N149">
        <v>37.544912529999998</v>
      </c>
      <c r="O149">
        <v>327.91774170000002</v>
      </c>
      <c r="P149" t="s">
        <v>186</v>
      </c>
      <c r="Q149" t="s">
        <v>158</v>
      </c>
    </row>
    <row r="150" spans="1:17" x14ac:dyDescent="0.35">
      <c r="A150" t="s">
        <v>128</v>
      </c>
      <c r="B150" t="s">
        <v>185</v>
      </c>
      <c r="C150">
        <v>40</v>
      </c>
      <c r="D150">
        <v>40.4026</v>
      </c>
      <c r="E150">
        <v>-105.646</v>
      </c>
      <c r="F150">
        <v>2811</v>
      </c>
      <c r="G150">
        <v>0.88</v>
      </c>
      <c r="I150">
        <v>0.88</v>
      </c>
      <c r="J150">
        <v>1.645</v>
      </c>
      <c r="K150">
        <v>707.25824</v>
      </c>
      <c r="L150">
        <v>-13.19999981</v>
      </c>
      <c r="M150">
        <v>676.49</v>
      </c>
      <c r="N150">
        <v>22.828666160000001</v>
      </c>
      <c r="O150">
        <v>307.88957040000003</v>
      </c>
      <c r="P150" t="s">
        <v>186</v>
      </c>
      <c r="Q150" t="s">
        <v>158</v>
      </c>
    </row>
    <row r="151" spans="1:17" x14ac:dyDescent="0.35">
      <c r="A151" t="s">
        <v>128</v>
      </c>
      <c r="B151" t="s">
        <v>185</v>
      </c>
      <c r="C151">
        <v>40</v>
      </c>
      <c r="D151">
        <v>40.389899999999997</v>
      </c>
      <c r="E151">
        <v>-105.6674</v>
      </c>
      <c r="F151">
        <v>3022</v>
      </c>
      <c r="G151">
        <v>1.35</v>
      </c>
      <c r="I151">
        <v>1.35</v>
      </c>
      <c r="J151">
        <v>0.36799999999999999</v>
      </c>
      <c r="K151">
        <v>685.26191100000005</v>
      </c>
      <c r="L151">
        <v>-12.899999619999999</v>
      </c>
      <c r="M151">
        <v>797.33</v>
      </c>
      <c r="N151">
        <v>18.092064489999999</v>
      </c>
      <c r="O151">
        <v>290.18733900000001</v>
      </c>
      <c r="P151" t="s">
        <v>186</v>
      </c>
      <c r="Q151" t="s">
        <v>158</v>
      </c>
    </row>
    <row r="152" spans="1:17" x14ac:dyDescent="0.35">
      <c r="A152" t="s">
        <v>128</v>
      </c>
      <c r="B152" t="s">
        <v>185</v>
      </c>
      <c r="C152">
        <v>40</v>
      </c>
      <c r="D152">
        <v>40.393300000000004</v>
      </c>
      <c r="E152">
        <v>-105.6771</v>
      </c>
      <c r="F152">
        <v>3364</v>
      </c>
      <c r="G152">
        <v>0.81</v>
      </c>
      <c r="I152">
        <v>0.81</v>
      </c>
      <c r="J152">
        <v>-1.4550000000000001</v>
      </c>
      <c r="K152">
        <v>682.37664400000006</v>
      </c>
      <c r="L152">
        <v>-13</v>
      </c>
      <c r="M152">
        <v>973.18</v>
      </c>
      <c r="N152">
        <v>18.53553484</v>
      </c>
      <c r="O152">
        <v>255.1884838</v>
      </c>
      <c r="P152" t="s">
        <v>186</v>
      </c>
      <c r="Q152" t="s">
        <v>158</v>
      </c>
    </row>
    <row r="153" spans="1:17" x14ac:dyDescent="0.35">
      <c r="A153" t="s">
        <v>128</v>
      </c>
      <c r="B153" t="s">
        <v>185</v>
      </c>
      <c r="C153">
        <v>40</v>
      </c>
      <c r="D153">
        <v>40.401600000000002</v>
      </c>
      <c r="E153">
        <v>-105.7004</v>
      </c>
      <c r="F153">
        <v>3640</v>
      </c>
      <c r="G153">
        <v>2.11</v>
      </c>
      <c r="I153">
        <v>2.11</v>
      </c>
      <c r="J153">
        <v>-2.7879999999999998</v>
      </c>
      <c r="K153">
        <v>679.51227700000004</v>
      </c>
      <c r="L153">
        <v>-13.5</v>
      </c>
      <c r="M153">
        <v>1072.48</v>
      </c>
      <c r="N153">
        <v>18.462676800000001</v>
      </c>
      <c r="O153">
        <v>224.6452884</v>
      </c>
      <c r="P153" t="s">
        <v>186</v>
      </c>
      <c r="Q153" t="s">
        <v>158</v>
      </c>
    </row>
    <row r="154" spans="1:17" x14ac:dyDescent="0.35">
      <c r="A154" t="s">
        <v>129</v>
      </c>
      <c r="B154" t="s">
        <v>187</v>
      </c>
      <c r="C154">
        <v>40</v>
      </c>
      <c r="D154">
        <v>40.024500000000003</v>
      </c>
      <c r="E154">
        <v>-105.3094</v>
      </c>
      <c r="F154">
        <v>1811</v>
      </c>
      <c r="G154">
        <v>1.79</v>
      </c>
      <c r="I154">
        <v>1.79</v>
      </c>
      <c r="J154">
        <v>8.2040000000000006</v>
      </c>
      <c r="K154">
        <v>796.89406359999998</v>
      </c>
      <c r="L154">
        <v>-9.8999996190000008</v>
      </c>
      <c r="M154">
        <v>483.36</v>
      </c>
      <c r="N154">
        <v>40.567067629999997</v>
      </c>
      <c r="O154">
        <v>368.20476100000002</v>
      </c>
      <c r="P154" t="s">
        <v>188</v>
      </c>
      <c r="Q154" t="s">
        <v>158</v>
      </c>
    </row>
    <row r="155" spans="1:17" x14ac:dyDescent="0.35">
      <c r="A155" t="s">
        <v>129</v>
      </c>
      <c r="B155" t="s">
        <v>187</v>
      </c>
      <c r="C155">
        <v>40</v>
      </c>
      <c r="D155">
        <v>40.017000000000003</v>
      </c>
      <c r="E155">
        <v>-105.3339</v>
      </c>
      <c r="F155">
        <v>1904</v>
      </c>
      <c r="G155">
        <v>0.36</v>
      </c>
      <c r="I155">
        <v>0.36</v>
      </c>
      <c r="J155">
        <v>7.5389999999999997</v>
      </c>
      <c r="K155">
        <v>787.68022759999997</v>
      </c>
      <c r="L155">
        <v>-10.399999619999999</v>
      </c>
      <c r="M155">
        <v>506.13</v>
      </c>
      <c r="N155">
        <v>39.715851520000001</v>
      </c>
      <c r="O155">
        <v>368.61702059999999</v>
      </c>
      <c r="P155" t="s">
        <v>188</v>
      </c>
      <c r="Q155" t="s">
        <v>158</v>
      </c>
    </row>
    <row r="156" spans="1:17" x14ac:dyDescent="0.35">
      <c r="A156" t="s">
        <v>129</v>
      </c>
      <c r="B156" t="s">
        <v>187</v>
      </c>
      <c r="C156">
        <v>40</v>
      </c>
      <c r="D156">
        <v>40.0122</v>
      </c>
      <c r="E156">
        <v>-105.3753</v>
      </c>
      <c r="F156">
        <v>2215</v>
      </c>
      <c r="G156">
        <v>2.0299999999999998</v>
      </c>
      <c r="I156">
        <v>2.0299999999999998</v>
      </c>
      <c r="J156">
        <v>5.64</v>
      </c>
      <c r="K156">
        <v>762.41876879999995</v>
      </c>
      <c r="L156">
        <v>-11.30000019</v>
      </c>
      <c r="M156">
        <v>534.36</v>
      </c>
      <c r="N156">
        <v>38.296234660000003</v>
      </c>
      <c r="O156">
        <v>351.56304080000001</v>
      </c>
      <c r="P156" t="s">
        <v>188</v>
      </c>
      <c r="Q156" t="s">
        <v>158</v>
      </c>
    </row>
    <row r="157" spans="1:17" x14ac:dyDescent="0.35">
      <c r="A157" t="s">
        <v>129</v>
      </c>
      <c r="B157" t="s">
        <v>187</v>
      </c>
      <c r="C157">
        <v>40</v>
      </c>
      <c r="D157">
        <v>40.020800000000001</v>
      </c>
      <c r="E157">
        <v>-105.48569999999999</v>
      </c>
      <c r="F157">
        <v>2712</v>
      </c>
      <c r="G157">
        <v>1.59</v>
      </c>
      <c r="I157">
        <v>1.59</v>
      </c>
      <c r="J157">
        <v>2.3490000000000002</v>
      </c>
      <c r="K157">
        <v>727.30655019999995</v>
      </c>
      <c r="L157">
        <v>-12.100000380000001</v>
      </c>
      <c r="M157">
        <v>652.32000000000005</v>
      </c>
      <c r="N157">
        <v>24.571822829999999</v>
      </c>
      <c r="O157">
        <v>318.4964243</v>
      </c>
      <c r="P157" t="s">
        <v>188</v>
      </c>
      <c r="Q157" t="s">
        <v>158</v>
      </c>
    </row>
    <row r="158" spans="1:17" x14ac:dyDescent="0.35">
      <c r="A158" t="s">
        <v>129</v>
      </c>
      <c r="B158" t="s">
        <v>187</v>
      </c>
      <c r="C158">
        <v>40</v>
      </c>
      <c r="D158">
        <v>40.028100000000002</v>
      </c>
      <c r="E158">
        <v>-105.53449999999999</v>
      </c>
      <c r="F158">
        <v>2881</v>
      </c>
      <c r="G158">
        <v>1.68</v>
      </c>
      <c r="I158">
        <v>1.68</v>
      </c>
      <c r="J158">
        <v>1.7370000000000001</v>
      </c>
      <c r="K158">
        <v>717.01032129999999</v>
      </c>
      <c r="L158">
        <v>-13</v>
      </c>
      <c r="M158">
        <v>713.16</v>
      </c>
      <c r="N158">
        <v>20.327827259999999</v>
      </c>
      <c r="O158">
        <v>312.56893079999998</v>
      </c>
      <c r="P158" t="s">
        <v>188</v>
      </c>
      <c r="Q158" t="s">
        <v>158</v>
      </c>
    </row>
    <row r="159" spans="1:17" x14ac:dyDescent="0.35">
      <c r="A159" t="s">
        <v>129</v>
      </c>
      <c r="B159" t="s">
        <v>187</v>
      </c>
      <c r="C159">
        <v>40</v>
      </c>
      <c r="D159">
        <v>40.036799999999999</v>
      </c>
      <c r="E159">
        <v>-105.5544</v>
      </c>
      <c r="F159">
        <v>3117</v>
      </c>
      <c r="G159">
        <v>1.06</v>
      </c>
      <c r="I159">
        <v>1.06</v>
      </c>
      <c r="J159">
        <v>-8.0000000000000002E-3</v>
      </c>
      <c r="K159">
        <v>714.6819395</v>
      </c>
      <c r="L159">
        <v>-13.600000380000001</v>
      </c>
      <c r="M159">
        <v>883.69</v>
      </c>
      <c r="N159">
        <v>18.29161659</v>
      </c>
      <c r="O159">
        <v>285.38313920000002</v>
      </c>
      <c r="P159" t="s">
        <v>188</v>
      </c>
      <c r="Q159" t="s">
        <v>158</v>
      </c>
    </row>
    <row r="160" spans="1:17" x14ac:dyDescent="0.35">
      <c r="A160" t="s">
        <v>129</v>
      </c>
      <c r="B160" t="s">
        <v>187</v>
      </c>
      <c r="C160">
        <v>40</v>
      </c>
      <c r="D160">
        <v>40.052599999999998</v>
      </c>
      <c r="E160">
        <v>-105.58029999999999</v>
      </c>
      <c r="F160">
        <v>3466</v>
      </c>
      <c r="G160">
        <v>3.71</v>
      </c>
      <c r="I160">
        <v>3.71</v>
      </c>
      <c r="J160">
        <v>-1.7569999999999999</v>
      </c>
      <c r="K160">
        <v>707.61710649999998</v>
      </c>
      <c r="L160">
        <v>-13.69999981</v>
      </c>
      <c r="M160">
        <v>1018.87</v>
      </c>
      <c r="N160">
        <v>18.34209877</v>
      </c>
      <c r="O160">
        <v>248.84264690000001</v>
      </c>
      <c r="P160" t="s">
        <v>188</v>
      </c>
      <c r="Q160" t="s">
        <v>158</v>
      </c>
    </row>
    <row r="161" spans="1:17" x14ac:dyDescent="0.35">
      <c r="A161" t="s">
        <v>129</v>
      </c>
      <c r="B161" t="s">
        <v>187</v>
      </c>
      <c r="C161">
        <v>40</v>
      </c>
      <c r="D161">
        <v>40.0563</v>
      </c>
      <c r="E161">
        <v>-105.61279999999999</v>
      </c>
      <c r="F161">
        <v>3659</v>
      </c>
      <c r="G161">
        <v>0</v>
      </c>
      <c r="I161">
        <v>0</v>
      </c>
      <c r="J161">
        <v>-2.778</v>
      </c>
      <c r="K161">
        <v>718.0397352</v>
      </c>
      <c r="L161">
        <v>-14.5</v>
      </c>
      <c r="M161">
        <v>1087.72</v>
      </c>
      <c r="N161">
        <v>20.126399339999999</v>
      </c>
      <c r="O161">
        <v>225.01547189999999</v>
      </c>
      <c r="P161" t="s">
        <v>188</v>
      </c>
      <c r="Q161" t="s">
        <v>158</v>
      </c>
    </row>
    <row r="162" spans="1:17" x14ac:dyDescent="0.35">
      <c r="A162" t="s">
        <v>130</v>
      </c>
      <c r="B162" t="s">
        <v>189</v>
      </c>
      <c r="C162">
        <v>37.5</v>
      </c>
      <c r="D162">
        <v>37.305300000000003</v>
      </c>
      <c r="E162">
        <v>-108.67359999999999</v>
      </c>
      <c r="F162">
        <v>1796</v>
      </c>
      <c r="G162">
        <v>0.97</v>
      </c>
      <c r="I162">
        <v>0.97</v>
      </c>
      <c r="J162">
        <v>10.58</v>
      </c>
      <c r="K162">
        <v>887.81258800000001</v>
      </c>
      <c r="L162">
        <v>-11.600000380000001</v>
      </c>
      <c r="M162">
        <v>316.61</v>
      </c>
      <c r="N162">
        <v>26.878696260000002</v>
      </c>
      <c r="O162">
        <v>294.2596332</v>
      </c>
      <c r="P162" t="s">
        <v>190</v>
      </c>
      <c r="Q162" t="s">
        <v>158</v>
      </c>
    </row>
    <row r="163" spans="1:17" x14ac:dyDescent="0.35">
      <c r="A163" t="s">
        <v>130</v>
      </c>
      <c r="B163" t="s">
        <v>189</v>
      </c>
      <c r="C163">
        <v>37.5</v>
      </c>
      <c r="D163">
        <v>37.240499999999997</v>
      </c>
      <c r="E163">
        <v>-108.30889999999999</v>
      </c>
      <c r="F163">
        <v>1970</v>
      </c>
      <c r="G163">
        <v>2.66</v>
      </c>
      <c r="I163">
        <v>2.66</v>
      </c>
      <c r="J163">
        <v>9.1379999999999999</v>
      </c>
      <c r="K163">
        <v>862.18044669999995</v>
      </c>
      <c r="L163">
        <v>-11.80000019</v>
      </c>
      <c r="M163">
        <v>375.93</v>
      </c>
      <c r="N163">
        <v>26.234862669999998</v>
      </c>
      <c r="O163">
        <v>324.7289778</v>
      </c>
      <c r="P163" t="s">
        <v>190</v>
      </c>
      <c r="Q163" t="s">
        <v>158</v>
      </c>
    </row>
    <row r="164" spans="1:17" x14ac:dyDescent="0.35">
      <c r="A164" t="s">
        <v>130</v>
      </c>
      <c r="B164" t="s">
        <v>189</v>
      </c>
      <c r="C164">
        <v>37.5</v>
      </c>
      <c r="D164">
        <v>37.479900000000001</v>
      </c>
      <c r="E164">
        <v>-108.3931</v>
      </c>
      <c r="F164">
        <v>2349</v>
      </c>
      <c r="G164">
        <v>1.79</v>
      </c>
      <c r="I164">
        <v>1.79</v>
      </c>
      <c r="J164">
        <v>6.5270000000000001</v>
      </c>
      <c r="K164">
        <v>825.2863423</v>
      </c>
      <c r="L164">
        <v>-13.100000380000001</v>
      </c>
      <c r="M164">
        <v>530.32000000000005</v>
      </c>
      <c r="N164">
        <v>23.89999731</v>
      </c>
      <c r="O164">
        <v>362.88790740000002</v>
      </c>
      <c r="P164" t="s">
        <v>190</v>
      </c>
      <c r="Q164" t="s">
        <v>158</v>
      </c>
    </row>
    <row r="165" spans="1:17" x14ac:dyDescent="0.35">
      <c r="A165" t="s">
        <v>130</v>
      </c>
      <c r="B165" t="s">
        <v>189</v>
      </c>
      <c r="C165">
        <v>37.5</v>
      </c>
      <c r="D165">
        <v>37.528399999999998</v>
      </c>
      <c r="E165">
        <v>-108.318</v>
      </c>
      <c r="F165">
        <v>2580</v>
      </c>
      <c r="G165">
        <v>1.53</v>
      </c>
      <c r="I165">
        <v>1.53</v>
      </c>
      <c r="J165">
        <v>5.0410000000000004</v>
      </c>
      <c r="K165">
        <v>786.39412389999995</v>
      </c>
      <c r="L165">
        <v>-13.80000019</v>
      </c>
      <c r="M165">
        <v>622.52</v>
      </c>
      <c r="N165">
        <v>22.87710762</v>
      </c>
      <c r="O165">
        <v>361.07648280000001</v>
      </c>
      <c r="P165" t="s">
        <v>190</v>
      </c>
      <c r="Q165" t="s">
        <v>158</v>
      </c>
    </row>
    <row r="166" spans="1:17" x14ac:dyDescent="0.35">
      <c r="A166" t="s">
        <v>130</v>
      </c>
      <c r="B166" t="s">
        <v>189</v>
      </c>
      <c r="C166">
        <v>37.5</v>
      </c>
      <c r="D166">
        <v>37.543100000000003</v>
      </c>
      <c r="E166">
        <v>-108.2208</v>
      </c>
      <c r="F166">
        <v>2887</v>
      </c>
      <c r="G166">
        <v>3.01</v>
      </c>
      <c r="I166">
        <v>3.01</v>
      </c>
      <c r="J166">
        <v>2.8639999999999999</v>
      </c>
      <c r="K166">
        <v>754.40662740000005</v>
      </c>
      <c r="L166">
        <v>-13.19999981</v>
      </c>
      <c r="M166">
        <v>739.67</v>
      </c>
      <c r="N166">
        <v>22.091997809999999</v>
      </c>
      <c r="O166">
        <v>336.31221840000001</v>
      </c>
      <c r="P166" t="s">
        <v>190</v>
      </c>
      <c r="Q166" t="s">
        <v>158</v>
      </c>
    </row>
    <row r="167" spans="1:17" x14ac:dyDescent="0.35">
      <c r="A167" t="s">
        <v>130</v>
      </c>
      <c r="B167" t="s">
        <v>189</v>
      </c>
      <c r="C167">
        <v>37.5</v>
      </c>
      <c r="D167">
        <v>37.550400000000003</v>
      </c>
      <c r="E167">
        <v>-108.10890000000001</v>
      </c>
      <c r="F167">
        <v>3241</v>
      </c>
      <c r="G167">
        <v>2.7</v>
      </c>
      <c r="I167">
        <v>2.7</v>
      </c>
      <c r="J167">
        <v>0.438</v>
      </c>
      <c r="K167">
        <v>727.33272509999995</v>
      </c>
      <c r="L167">
        <v>-13</v>
      </c>
      <c r="M167">
        <v>961.53</v>
      </c>
      <c r="N167">
        <v>22.114961489999999</v>
      </c>
      <c r="O167">
        <v>297.27799019999998</v>
      </c>
      <c r="P167" t="s">
        <v>190</v>
      </c>
      <c r="Q167" t="s">
        <v>158</v>
      </c>
    </row>
    <row r="168" spans="1:17" x14ac:dyDescent="0.35">
      <c r="A168" t="s">
        <v>130</v>
      </c>
      <c r="B168" t="s">
        <v>189</v>
      </c>
      <c r="C168">
        <v>37.5</v>
      </c>
      <c r="D168">
        <v>37.7226</v>
      </c>
      <c r="E168">
        <v>-107.9307</v>
      </c>
      <c r="F168">
        <v>3386</v>
      </c>
      <c r="G168">
        <v>1.74</v>
      </c>
      <c r="I168">
        <v>1.74</v>
      </c>
      <c r="J168">
        <v>-5.7000000000000002E-2</v>
      </c>
      <c r="K168">
        <v>728.22675809999998</v>
      </c>
      <c r="L168">
        <v>-14.600000380000001</v>
      </c>
      <c r="M168">
        <v>1022.8</v>
      </c>
      <c r="N168">
        <v>21.549375619999999</v>
      </c>
      <c r="O168">
        <v>287.7445113</v>
      </c>
      <c r="P168" t="s">
        <v>190</v>
      </c>
      <c r="Q168" t="s">
        <v>158</v>
      </c>
    </row>
    <row r="169" spans="1:17" x14ac:dyDescent="0.35">
      <c r="A169" t="s">
        <v>130</v>
      </c>
      <c r="B169" t="s">
        <v>189</v>
      </c>
      <c r="C169">
        <v>37.5</v>
      </c>
      <c r="D169">
        <v>37.714100000000002</v>
      </c>
      <c r="E169">
        <v>-107.91889999999999</v>
      </c>
      <c r="F169">
        <v>3508</v>
      </c>
      <c r="G169">
        <v>3.24</v>
      </c>
      <c r="I169">
        <v>3.24</v>
      </c>
      <c r="J169">
        <v>-0.92100000000000004</v>
      </c>
      <c r="K169">
        <v>722.50512140000001</v>
      </c>
      <c r="L169">
        <v>-14.100000380000001</v>
      </c>
      <c r="M169">
        <v>1106.75</v>
      </c>
      <c r="N169">
        <v>21.253537720000001</v>
      </c>
      <c r="O169">
        <v>269.44813540000001</v>
      </c>
      <c r="P169" t="s">
        <v>190</v>
      </c>
      <c r="Q169" t="s">
        <v>158</v>
      </c>
    </row>
    <row r="170" spans="1:17" x14ac:dyDescent="0.35">
      <c r="A170" t="s">
        <v>131</v>
      </c>
      <c r="B170" t="s">
        <v>191</v>
      </c>
      <c r="C170">
        <v>37.5</v>
      </c>
      <c r="D170">
        <v>37.334800000000001</v>
      </c>
      <c r="E170">
        <v>-109.03060000000001</v>
      </c>
      <c r="F170">
        <v>1493</v>
      </c>
      <c r="G170">
        <v>2.46</v>
      </c>
      <c r="I170">
        <v>2.46</v>
      </c>
      <c r="J170">
        <v>11.996</v>
      </c>
      <c r="K170">
        <v>948.95747210000002</v>
      </c>
      <c r="L170">
        <v>-11.100000380000001</v>
      </c>
      <c r="M170">
        <v>206.48</v>
      </c>
      <c r="N170">
        <v>27.039545019999998</v>
      </c>
      <c r="O170">
        <v>207.46370440000001</v>
      </c>
      <c r="P170" t="s">
        <v>192</v>
      </c>
      <c r="Q170" t="s">
        <v>158</v>
      </c>
    </row>
    <row r="171" spans="1:17" x14ac:dyDescent="0.35">
      <c r="A171" t="s">
        <v>131</v>
      </c>
      <c r="B171" t="s">
        <v>191</v>
      </c>
      <c r="C171">
        <v>37.5</v>
      </c>
      <c r="D171">
        <v>37.436199999999999</v>
      </c>
      <c r="E171">
        <v>-109.02290000000001</v>
      </c>
      <c r="F171">
        <v>1717</v>
      </c>
      <c r="G171">
        <v>1.81</v>
      </c>
      <c r="I171">
        <v>1.81</v>
      </c>
      <c r="J171">
        <v>10.048</v>
      </c>
      <c r="K171">
        <v>913.70498009999994</v>
      </c>
      <c r="L171">
        <v>-11</v>
      </c>
      <c r="M171">
        <v>325.76</v>
      </c>
      <c r="N171">
        <v>27.905663149999999</v>
      </c>
      <c r="O171">
        <v>298.26103660000001</v>
      </c>
      <c r="P171" t="s">
        <v>192</v>
      </c>
      <c r="Q171" t="s">
        <v>158</v>
      </c>
    </row>
    <row r="172" spans="1:17" x14ac:dyDescent="0.35">
      <c r="A172" t="s">
        <v>131</v>
      </c>
      <c r="B172" t="s">
        <v>191</v>
      </c>
      <c r="C172">
        <v>37.5</v>
      </c>
      <c r="D172">
        <v>37.557099999999998</v>
      </c>
      <c r="E172">
        <v>-108.4615</v>
      </c>
      <c r="F172">
        <v>2240</v>
      </c>
      <c r="G172">
        <v>1.84</v>
      </c>
      <c r="I172">
        <v>1.84</v>
      </c>
      <c r="J172">
        <v>7.0030000000000001</v>
      </c>
      <c r="K172">
        <v>830.42293280000001</v>
      </c>
      <c r="L172">
        <v>-12.899999619999999</v>
      </c>
      <c r="M172">
        <v>492.4</v>
      </c>
      <c r="N172">
        <v>22.428553229999999</v>
      </c>
      <c r="O172">
        <v>357.16609540000002</v>
      </c>
      <c r="P172" t="s">
        <v>192</v>
      </c>
      <c r="Q172" t="s">
        <v>158</v>
      </c>
    </row>
    <row r="173" spans="1:17" x14ac:dyDescent="0.35">
      <c r="A173" t="s">
        <v>131</v>
      </c>
      <c r="B173" t="s">
        <v>191</v>
      </c>
      <c r="C173">
        <v>37.5</v>
      </c>
      <c r="D173">
        <v>37.690300000000001</v>
      </c>
      <c r="E173">
        <v>-108.3381</v>
      </c>
      <c r="F173">
        <v>2528</v>
      </c>
      <c r="G173">
        <v>1.81</v>
      </c>
      <c r="I173">
        <v>1.81</v>
      </c>
      <c r="J173">
        <v>5.0659999999999998</v>
      </c>
      <c r="K173">
        <v>808.55125439999995</v>
      </c>
      <c r="L173">
        <v>-14.600000380000001</v>
      </c>
      <c r="M173">
        <v>627.76</v>
      </c>
      <c r="N173">
        <v>22.208407950000002</v>
      </c>
      <c r="O173">
        <v>362.41118119999999</v>
      </c>
      <c r="P173" t="s">
        <v>192</v>
      </c>
      <c r="Q173" t="s">
        <v>158</v>
      </c>
    </row>
    <row r="174" spans="1:17" x14ac:dyDescent="0.35">
      <c r="A174" t="s">
        <v>131</v>
      </c>
      <c r="B174" t="s">
        <v>191</v>
      </c>
      <c r="C174">
        <v>37.5</v>
      </c>
      <c r="D174">
        <v>37.805</v>
      </c>
      <c r="E174">
        <v>-108.12269999999999</v>
      </c>
      <c r="F174">
        <v>3038</v>
      </c>
      <c r="G174">
        <v>1.59</v>
      </c>
      <c r="I174">
        <v>1.59</v>
      </c>
      <c r="J174">
        <v>1.4930000000000001</v>
      </c>
      <c r="K174">
        <v>750.70673079999995</v>
      </c>
      <c r="L174">
        <v>-14.69999981</v>
      </c>
      <c r="M174">
        <v>815.07</v>
      </c>
      <c r="N174">
        <v>21.066329889999999</v>
      </c>
      <c r="O174">
        <v>314.12503249999997</v>
      </c>
      <c r="P174" t="s">
        <v>192</v>
      </c>
      <c r="Q174" t="s">
        <v>158</v>
      </c>
    </row>
    <row r="175" spans="1:17" x14ac:dyDescent="0.35">
      <c r="A175" t="s">
        <v>131</v>
      </c>
      <c r="B175" t="s">
        <v>191</v>
      </c>
      <c r="C175">
        <v>37.5</v>
      </c>
      <c r="D175">
        <v>37.829799999999999</v>
      </c>
      <c r="E175">
        <v>-108.1362</v>
      </c>
      <c r="F175">
        <v>3228</v>
      </c>
      <c r="G175">
        <v>2.48</v>
      </c>
      <c r="I175">
        <v>2.48</v>
      </c>
      <c r="J175">
        <v>0.39200000000000002</v>
      </c>
      <c r="K175">
        <v>741.68573979999996</v>
      </c>
      <c r="L175">
        <v>-14.30000019</v>
      </c>
      <c r="M175">
        <v>931.68</v>
      </c>
      <c r="N175">
        <v>21.13095693</v>
      </c>
      <c r="O175">
        <v>295.45097829999997</v>
      </c>
      <c r="P175" t="s">
        <v>192</v>
      </c>
      <c r="Q175" t="s">
        <v>158</v>
      </c>
    </row>
    <row r="176" spans="1:17" x14ac:dyDescent="0.35">
      <c r="A176" t="s">
        <v>131</v>
      </c>
      <c r="B176" t="s">
        <v>191</v>
      </c>
      <c r="C176">
        <v>37.5</v>
      </c>
      <c r="D176">
        <v>37.845799999999997</v>
      </c>
      <c r="E176">
        <v>-108.0307</v>
      </c>
      <c r="F176">
        <v>3390</v>
      </c>
      <c r="G176">
        <v>1.1100000000000001</v>
      </c>
      <c r="I176">
        <v>1.1100000000000001</v>
      </c>
      <c r="J176">
        <v>-0.11600000000000001</v>
      </c>
      <c r="K176">
        <v>744.59098419999998</v>
      </c>
      <c r="L176">
        <v>-15.399999619999999</v>
      </c>
      <c r="M176">
        <v>986.42</v>
      </c>
      <c r="N176">
        <v>21.291631859999999</v>
      </c>
      <c r="O176">
        <v>285.66720199999997</v>
      </c>
      <c r="P176" t="s">
        <v>192</v>
      </c>
      <c r="Q176" t="s">
        <v>158</v>
      </c>
    </row>
    <row r="177" spans="1:17" x14ac:dyDescent="0.35">
      <c r="A177" t="s">
        <v>131</v>
      </c>
      <c r="B177" t="s">
        <v>191</v>
      </c>
      <c r="C177">
        <v>37.5</v>
      </c>
      <c r="D177">
        <v>37.848300000000002</v>
      </c>
      <c r="E177">
        <v>-108.0127</v>
      </c>
      <c r="F177">
        <v>3517</v>
      </c>
      <c r="G177">
        <v>0</v>
      </c>
      <c r="I177">
        <v>0</v>
      </c>
      <c r="J177">
        <v>-1.042</v>
      </c>
      <c r="K177">
        <v>747.24785729999996</v>
      </c>
      <c r="L177">
        <v>-16.200000760000002</v>
      </c>
      <c r="M177">
        <v>1058.48</v>
      </c>
      <c r="N177">
        <v>21.332021600000001</v>
      </c>
      <c r="O177">
        <v>265.9960011</v>
      </c>
      <c r="P177" t="s">
        <v>192</v>
      </c>
      <c r="Q177" t="s">
        <v>158</v>
      </c>
    </row>
    <row r="178" spans="1:17" x14ac:dyDescent="0.35">
      <c r="A178" t="s">
        <v>132</v>
      </c>
      <c r="B178" t="s">
        <v>193</v>
      </c>
      <c r="C178">
        <v>24</v>
      </c>
      <c r="D178">
        <v>-24.891500000000001</v>
      </c>
      <c r="E178">
        <v>-65.671700000000001</v>
      </c>
      <c r="F178">
        <v>1586</v>
      </c>
      <c r="G178">
        <v>2316</v>
      </c>
      <c r="H178">
        <v>127</v>
      </c>
      <c r="I178">
        <v>2189</v>
      </c>
      <c r="J178">
        <v>15.433333319999999</v>
      </c>
      <c r="K178">
        <v>364.92423739999998</v>
      </c>
      <c r="L178">
        <v>3</v>
      </c>
      <c r="M178">
        <v>464</v>
      </c>
      <c r="N178">
        <v>108.55692929999999</v>
      </c>
      <c r="O178">
        <v>426.30148120000001</v>
      </c>
      <c r="P178" t="s">
        <v>194</v>
      </c>
      <c r="Q178" t="s">
        <v>151</v>
      </c>
    </row>
    <row r="179" spans="1:17" x14ac:dyDescent="0.35">
      <c r="A179" t="s">
        <v>132</v>
      </c>
      <c r="B179" t="s">
        <v>193</v>
      </c>
      <c r="C179">
        <v>24</v>
      </c>
      <c r="D179">
        <v>-24.887599999999999</v>
      </c>
      <c r="E179">
        <v>-65.6952</v>
      </c>
      <c r="F179">
        <v>1675</v>
      </c>
      <c r="G179">
        <v>1960</v>
      </c>
      <c r="H179">
        <v>215</v>
      </c>
      <c r="I179">
        <v>1745</v>
      </c>
      <c r="J179">
        <v>15.508333439999999</v>
      </c>
      <c r="K179">
        <v>360.30185180000001</v>
      </c>
      <c r="L179">
        <v>3</v>
      </c>
      <c r="M179">
        <v>448</v>
      </c>
      <c r="N179">
        <v>110.1190594</v>
      </c>
      <c r="O179">
        <v>415.48816579999999</v>
      </c>
      <c r="P179" t="s">
        <v>194</v>
      </c>
      <c r="Q179" t="s">
        <v>151</v>
      </c>
    </row>
    <row r="180" spans="1:17" x14ac:dyDescent="0.35">
      <c r="A180" t="s">
        <v>132</v>
      </c>
      <c r="B180" t="s">
        <v>193</v>
      </c>
      <c r="C180">
        <v>24</v>
      </c>
      <c r="D180">
        <v>-24.795200000000001</v>
      </c>
      <c r="E180">
        <v>-65.727999999999994</v>
      </c>
      <c r="F180">
        <v>1876</v>
      </c>
      <c r="G180">
        <v>3660</v>
      </c>
      <c r="H180">
        <v>779</v>
      </c>
      <c r="I180">
        <v>2881</v>
      </c>
      <c r="J180">
        <v>14.687500160000001</v>
      </c>
      <c r="K180">
        <v>360.82057859999998</v>
      </c>
      <c r="L180">
        <v>2</v>
      </c>
      <c r="M180">
        <v>372</v>
      </c>
      <c r="N180">
        <v>114.1451677</v>
      </c>
      <c r="O180">
        <v>354.20231410000002</v>
      </c>
      <c r="P180" t="s">
        <v>194</v>
      </c>
      <c r="Q180" t="s">
        <v>151</v>
      </c>
    </row>
    <row r="181" spans="1:17" x14ac:dyDescent="0.35">
      <c r="A181" t="s">
        <v>132</v>
      </c>
      <c r="B181" t="s">
        <v>193</v>
      </c>
      <c r="C181">
        <v>24</v>
      </c>
      <c r="D181">
        <v>-24.738</v>
      </c>
      <c r="E181">
        <v>-65.7547</v>
      </c>
      <c r="F181">
        <v>2274</v>
      </c>
      <c r="G181">
        <v>1378</v>
      </c>
      <c r="H181">
        <v>202</v>
      </c>
      <c r="I181">
        <v>1176</v>
      </c>
      <c r="J181">
        <v>14.208333440000001</v>
      </c>
      <c r="K181">
        <v>362.47779939999998</v>
      </c>
      <c r="L181">
        <v>1.3999999759999999</v>
      </c>
      <c r="M181">
        <v>293</v>
      </c>
      <c r="N181">
        <v>117.560406</v>
      </c>
      <c r="O181">
        <v>288.05876480000001</v>
      </c>
      <c r="P181" t="s">
        <v>194</v>
      </c>
      <c r="Q181" t="s">
        <v>151</v>
      </c>
    </row>
    <row r="182" spans="1:17" x14ac:dyDescent="0.35">
      <c r="A182" t="s">
        <v>132</v>
      </c>
      <c r="B182" t="s">
        <v>193</v>
      </c>
      <c r="C182">
        <v>24</v>
      </c>
      <c r="D182">
        <v>-24.6662</v>
      </c>
      <c r="E182">
        <v>-65.786799999999999</v>
      </c>
      <c r="F182">
        <v>2367</v>
      </c>
      <c r="G182">
        <v>2398</v>
      </c>
      <c r="H182">
        <v>568</v>
      </c>
      <c r="I182">
        <v>1830</v>
      </c>
      <c r="J182">
        <v>13.566666639999999</v>
      </c>
      <c r="K182">
        <v>361.62721670000002</v>
      </c>
      <c r="L182">
        <v>0.60000002399999997</v>
      </c>
      <c r="M182">
        <v>251</v>
      </c>
      <c r="N182">
        <v>118.4469041</v>
      </c>
      <c r="O182">
        <v>250.01068670000001</v>
      </c>
      <c r="P182" t="s">
        <v>194</v>
      </c>
      <c r="Q182" t="s">
        <v>151</v>
      </c>
    </row>
    <row r="183" spans="1:17" x14ac:dyDescent="0.35">
      <c r="A183" t="s">
        <v>132</v>
      </c>
      <c r="B183" t="s">
        <v>193</v>
      </c>
      <c r="C183">
        <v>24</v>
      </c>
      <c r="D183">
        <v>-24.888999999999999</v>
      </c>
      <c r="E183">
        <v>-65.760300000000001</v>
      </c>
      <c r="F183">
        <v>2417</v>
      </c>
      <c r="G183">
        <v>1343</v>
      </c>
      <c r="H183">
        <v>298</v>
      </c>
      <c r="I183">
        <v>1045</v>
      </c>
      <c r="J183">
        <v>11.012500019999999</v>
      </c>
      <c r="K183">
        <v>315.07665989999998</v>
      </c>
      <c r="L183">
        <v>-1.1000000240000001</v>
      </c>
      <c r="M183">
        <v>223</v>
      </c>
      <c r="N183">
        <v>114.0670894</v>
      </c>
      <c r="O183">
        <v>220.7358534</v>
      </c>
      <c r="P183" t="s">
        <v>194</v>
      </c>
      <c r="Q183" t="s">
        <v>151</v>
      </c>
    </row>
    <row r="184" spans="1:17" x14ac:dyDescent="0.35">
      <c r="A184" t="s">
        <v>132</v>
      </c>
      <c r="B184" t="s">
        <v>193</v>
      </c>
      <c r="C184">
        <v>24</v>
      </c>
      <c r="D184">
        <v>-24.599</v>
      </c>
      <c r="E184">
        <v>-65.834500000000006</v>
      </c>
      <c r="F184">
        <v>2554</v>
      </c>
      <c r="G184">
        <v>1593</v>
      </c>
      <c r="H184">
        <v>302</v>
      </c>
      <c r="I184">
        <v>1291</v>
      </c>
      <c r="J184">
        <v>13.295833350000001</v>
      </c>
      <c r="K184">
        <v>359.61759289999998</v>
      </c>
      <c r="L184">
        <v>0.20000000300000001</v>
      </c>
      <c r="M184">
        <v>232</v>
      </c>
      <c r="N184">
        <v>119.3726731</v>
      </c>
      <c r="O184">
        <v>232.49945099999999</v>
      </c>
      <c r="P184" t="s">
        <v>194</v>
      </c>
      <c r="Q184" t="s">
        <v>151</v>
      </c>
    </row>
    <row r="185" spans="1:17" x14ac:dyDescent="0.35">
      <c r="A185" t="s">
        <v>132</v>
      </c>
      <c r="B185" t="s">
        <v>193</v>
      </c>
      <c r="C185">
        <v>24</v>
      </c>
      <c r="D185">
        <v>-24.536000000000001</v>
      </c>
      <c r="E185">
        <v>-65.875799999999998</v>
      </c>
      <c r="F185">
        <v>2647</v>
      </c>
      <c r="G185">
        <v>918</v>
      </c>
      <c r="H185">
        <v>270</v>
      </c>
      <c r="I185">
        <v>648</v>
      </c>
      <c r="J185">
        <v>12.924999939999999</v>
      </c>
      <c r="K185">
        <v>357.65333700000002</v>
      </c>
      <c r="L185">
        <v>-0.20000000300000001</v>
      </c>
      <c r="M185">
        <v>210</v>
      </c>
      <c r="N185">
        <v>118.6617725</v>
      </c>
      <c r="O185">
        <v>211.86096549999999</v>
      </c>
      <c r="P185" t="s">
        <v>194</v>
      </c>
      <c r="Q185" t="s">
        <v>151</v>
      </c>
    </row>
    <row r="186" spans="1:17" x14ac:dyDescent="0.35">
      <c r="A186" t="s">
        <v>132</v>
      </c>
      <c r="B186" t="s">
        <v>193</v>
      </c>
      <c r="C186">
        <v>24</v>
      </c>
      <c r="D186">
        <v>-24.489000000000001</v>
      </c>
      <c r="E186">
        <v>-65.894800000000004</v>
      </c>
      <c r="F186">
        <v>2891</v>
      </c>
      <c r="G186">
        <v>1104</v>
      </c>
      <c r="H186">
        <v>287</v>
      </c>
      <c r="I186">
        <v>817</v>
      </c>
      <c r="J186">
        <v>12.237500000000001</v>
      </c>
      <c r="K186">
        <v>356.21192020000001</v>
      </c>
      <c r="L186">
        <v>-1</v>
      </c>
      <c r="M186">
        <v>192</v>
      </c>
      <c r="N186">
        <v>119.108569</v>
      </c>
      <c r="O186">
        <v>194.37043980000001</v>
      </c>
      <c r="P186" t="s">
        <v>194</v>
      </c>
      <c r="Q186" t="s">
        <v>151</v>
      </c>
    </row>
    <row r="187" spans="1:17" x14ac:dyDescent="0.35">
      <c r="A187" t="s">
        <v>132</v>
      </c>
      <c r="B187" t="s">
        <v>193</v>
      </c>
      <c r="C187">
        <v>24</v>
      </c>
      <c r="D187">
        <v>-24.438500000000001</v>
      </c>
      <c r="E187">
        <v>-65.972499999999997</v>
      </c>
      <c r="F187">
        <v>3116</v>
      </c>
      <c r="G187">
        <v>2802</v>
      </c>
      <c r="H187">
        <v>738</v>
      </c>
      <c r="I187">
        <v>2064</v>
      </c>
      <c r="J187">
        <v>11.20833337</v>
      </c>
      <c r="K187">
        <v>347.31327809999999</v>
      </c>
      <c r="L187">
        <v>-1.7000000479999999</v>
      </c>
      <c r="M187">
        <v>172</v>
      </c>
      <c r="N187">
        <v>118.7449405</v>
      </c>
      <c r="O187">
        <v>174.64946990000001</v>
      </c>
      <c r="P187" t="s">
        <v>194</v>
      </c>
      <c r="Q187" t="s">
        <v>151</v>
      </c>
    </row>
    <row r="188" spans="1:17" x14ac:dyDescent="0.35">
      <c r="A188" t="s">
        <v>132</v>
      </c>
      <c r="B188" t="s">
        <v>193</v>
      </c>
      <c r="C188">
        <v>24</v>
      </c>
      <c r="D188">
        <v>-24.3598</v>
      </c>
      <c r="E188">
        <v>-66.018000000000001</v>
      </c>
      <c r="F188">
        <v>3277</v>
      </c>
      <c r="G188">
        <v>2032</v>
      </c>
      <c r="H188">
        <v>188</v>
      </c>
      <c r="I188">
        <v>1844</v>
      </c>
      <c r="J188">
        <v>10.54583324</v>
      </c>
      <c r="K188">
        <v>347.32389869999997</v>
      </c>
      <c r="L188">
        <v>-2.2000000480000002</v>
      </c>
      <c r="M188">
        <v>160</v>
      </c>
      <c r="N188">
        <v>118.37435670000001</v>
      </c>
      <c r="O188">
        <v>162.7822529</v>
      </c>
      <c r="P188" t="s">
        <v>194</v>
      </c>
      <c r="Q188" t="s">
        <v>151</v>
      </c>
    </row>
    <row r="189" spans="1:17" x14ac:dyDescent="0.35">
      <c r="A189" t="s">
        <v>132</v>
      </c>
      <c r="B189" t="s">
        <v>193</v>
      </c>
      <c r="C189">
        <v>24</v>
      </c>
      <c r="D189">
        <v>-24.349499999999999</v>
      </c>
      <c r="E189">
        <v>-66.067499999999995</v>
      </c>
      <c r="F189">
        <v>3474</v>
      </c>
      <c r="G189">
        <v>2351</v>
      </c>
      <c r="H189">
        <v>843</v>
      </c>
      <c r="I189">
        <v>1508</v>
      </c>
      <c r="J189">
        <v>9.2083332230000003</v>
      </c>
      <c r="K189">
        <v>339.61764950000003</v>
      </c>
      <c r="L189">
        <v>-3.4000000950000002</v>
      </c>
      <c r="M189">
        <v>150</v>
      </c>
      <c r="N189">
        <v>118.1602329</v>
      </c>
      <c r="O189">
        <v>152.34629889999999</v>
      </c>
      <c r="P189" t="s">
        <v>194</v>
      </c>
      <c r="Q189" t="s">
        <v>151</v>
      </c>
    </row>
    <row r="190" spans="1:17" x14ac:dyDescent="0.35">
      <c r="A190" t="s">
        <v>132</v>
      </c>
      <c r="B190" t="s">
        <v>193</v>
      </c>
      <c r="C190">
        <v>24</v>
      </c>
      <c r="D190">
        <v>-24.364699999999999</v>
      </c>
      <c r="E190">
        <v>-66.096000000000004</v>
      </c>
      <c r="F190">
        <v>3705</v>
      </c>
      <c r="G190">
        <v>1489</v>
      </c>
      <c r="H190">
        <v>252</v>
      </c>
      <c r="I190">
        <v>1237</v>
      </c>
      <c r="J190">
        <v>8.4624998819999995</v>
      </c>
      <c r="K190">
        <v>334.06670700000001</v>
      </c>
      <c r="L190">
        <v>-4.1999998090000004</v>
      </c>
      <c r="M190">
        <v>149</v>
      </c>
      <c r="N190">
        <v>117.696984</v>
      </c>
      <c r="O190">
        <v>150.8508156</v>
      </c>
      <c r="P190" t="s">
        <v>194</v>
      </c>
      <c r="Q190" t="s">
        <v>151</v>
      </c>
    </row>
    <row r="191" spans="1:17" x14ac:dyDescent="0.35">
      <c r="A191" t="s">
        <v>132</v>
      </c>
      <c r="B191" t="s">
        <v>193</v>
      </c>
      <c r="C191">
        <v>24</v>
      </c>
      <c r="D191">
        <v>-24.329499999999999</v>
      </c>
      <c r="E191">
        <v>-66.1113</v>
      </c>
      <c r="F191">
        <v>3861</v>
      </c>
      <c r="G191">
        <v>3225</v>
      </c>
      <c r="H191">
        <v>394</v>
      </c>
      <c r="I191">
        <v>2831</v>
      </c>
      <c r="J191">
        <v>7.6916666899999999</v>
      </c>
      <c r="K191">
        <v>334.88011929999999</v>
      </c>
      <c r="L191">
        <v>-5.1999998090000004</v>
      </c>
      <c r="M191">
        <v>146</v>
      </c>
      <c r="N191">
        <v>116.7580006</v>
      </c>
      <c r="O191">
        <v>147.45551549999999</v>
      </c>
      <c r="P191" t="s">
        <v>194</v>
      </c>
      <c r="Q191" t="s">
        <v>151</v>
      </c>
    </row>
    <row r="192" spans="1:17" x14ac:dyDescent="0.35">
      <c r="A192" t="s">
        <v>132</v>
      </c>
      <c r="B192" t="s">
        <v>193</v>
      </c>
      <c r="C192">
        <v>24</v>
      </c>
      <c r="D192">
        <v>-24.303999999999998</v>
      </c>
      <c r="E192">
        <v>-66.140699999999995</v>
      </c>
      <c r="F192">
        <v>3989</v>
      </c>
      <c r="G192">
        <v>3048</v>
      </c>
      <c r="H192">
        <v>235</v>
      </c>
      <c r="I192">
        <v>2813</v>
      </c>
      <c r="J192">
        <v>7.4291667080000003</v>
      </c>
      <c r="K192">
        <v>339.48798099999999</v>
      </c>
      <c r="L192">
        <v>-6.0999999049999998</v>
      </c>
      <c r="M192">
        <v>143</v>
      </c>
      <c r="N192">
        <v>115.7981601</v>
      </c>
      <c r="O192">
        <v>144.46693669999999</v>
      </c>
      <c r="P192" t="s">
        <v>194</v>
      </c>
      <c r="Q192" t="s">
        <v>151</v>
      </c>
    </row>
    <row r="193" spans="1:17" x14ac:dyDescent="0.35">
      <c r="A193" t="s">
        <v>133</v>
      </c>
      <c r="B193" t="s">
        <v>195</v>
      </c>
      <c r="C193">
        <v>29</v>
      </c>
      <c r="D193">
        <v>29.242750000000001</v>
      </c>
      <c r="E193">
        <v>118.11337</v>
      </c>
      <c r="F193">
        <v>348</v>
      </c>
      <c r="G193">
        <v>1483</v>
      </c>
      <c r="I193">
        <v>1483</v>
      </c>
      <c r="J193">
        <v>15.820833199999999</v>
      </c>
      <c r="K193">
        <v>825.09629930000006</v>
      </c>
      <c r="L193">
        <v>1</v>
      </c>
      <c r="M193">
        <v>1775</v>
      </c>
      <c r="N193">
        <v>56.656444999999998</v>
      </c>
      <c r="O193">
        <v>806.2932816</v>
      </c>
      <c r="P193" t="s">
        <v>196</v>
      </c>
      <c r="Q193" t="s">
        <v>158</v>
      </c>
    </row>
    <row r="194" spans="1:17" x14ac:dyDescent="0.35">
      <c r="A194" t="s">
        <v>133</v>
      </c>
      <c r="B194" t="s">
        <v>195</v>
      </c>
      <c r="C194">
        <v>29</v>
      </c>
      <c r="D194">
        <v>29.241060000000001</v>
      </c>
      <c r="E194">
        <v>118.11019</v>
      </c>
      <c r="F194">
        <v>413</v>
      </c>
      <c r="G194">
        <v>525</v>
      </c>
      <c r="I194">
        <v>525</v>
      </c>
      <c r="J194">
        <v>15.77500002</v>
      </c>
      <c r="K194">
        <v>824.30274840000004</v>
      </c>
      <c r="L194">
        <v>0.89999997600000003</v>
      </c>
      <c r="M194">
        <v>1783</v>
      </c>
      <c r="N194">
        <v>56.581578929999999</v>
      </c>
      <c r="O194">
        <v>804.85458400000005</v>
      </c>
      <c r="P194" t="s">
        <v>196</v>
      </c>
      <c r="Q194" t="s">
        <v>158</v>
      </c>
    </row>
    <row r="195" spans="1:17" x14ac:dyDescent="0.35">
      <c r="A195" t="s">
        <v>133</v>
      </c>
      <c r="B195" t="s">
        <v>195</v>
      </c>
      <c r="C195">
        <v>29</v>
      </c>
      <c r="D195">
        <v>29.246870000000001</v>
      </c>
      <c r="E195">
        <v>118.1122</v>
      </c>
      <c r="F195">
        <v>507</v>
      </c>
      <c r="G195">
        <v>591</v>
      </c>
      <c r="I195">
        <v>591</v>
      </c>
      <c r="J195">
        <v>15.820833199999999</v>
      </c>
      <c r="K195">
        <v>825.09629930000006</v>
      </c>
      <c r="L195">
        <v>1</v>
      </c>
      <c r="M195">
        <v>1775</v>
      </c>
      <c r="N195">
        <v>56.656444999999998</v>
      </c>
      <c r="O195">
        <v>806.2932816</v>
      </c>
      <c r="P195" t="s">
        <v>196</v>
      </c>
      <c r="Q195" t="s">
        <v>158</v>
      </c>
    </row>
    <row r="196" spans="1:17" x14ac:dyDescent="0.35">
      <c r="A196" t="s">
        <v>133</v>
      </c>
      <c r="B196" t="s">
        <v>195</v>
      </c>
      <c r="C196">
        <v>29</v>
      </c>
      <c r="D196">
        <v>29.239570000000001</v>
      </c>
      <c r="E196">
        <v>118.11587</v>
      </c>
      <c r="F196">
        <v>522</v>
      </c>
      <c r="G196">
        <v>1008</v>
      </c>
      <c r="I196">
        <v>1008</v>
      </c>
      <c r="J196">
        <v>15.77500002</v>
      </c>
      <c r="K196">
        <v>824.30274840000004</v>
      </c>
      <c r="L196">
        <v>0.89999997600000003</v>
      </c>
      <c r="M196">
        <v>1783</v>
      </c>
      <c r="N196">
        <v>56.581578929999999</v>
      </c>
      <c r="O196">
        <v>804.85458400000005</v>
      </c>
      <c r="P196" t="s">
        <v>196</v>
      </c>
      <c r="Q196" t="s">
        <v>158</v>
      </c>
    </row>
    <row r="197" spans="1:17" x14ac:dyDescent="0.35">
      <c r="A197" t="s">
        <v>133</v>
      </c>
      <c r="B197" t="s">
        <v>195</v>
      </c>
      <c r="C197">
        <v>29</v>
      </c>
      <c r="D197">
        <v>29.24963</v>
      </c>
      <c r="E197">
        <v>118.12015</v>
      </c>
      <c r="F197">
        <v>542</v>
      </c>
      <c r="G197">
        <v>735</v>
      </c>
      <c r="I197">
        <v>735</v>
      </c>
      <c r="J197">
        <v>15.641666649999999</v>
      </c>
      <c r="K197">
        <v>823.57545159999995</v>
      </c>
      <c r="L197">
        <v>0.89999997600000003</v>
      </c>
      <c r="M197">
        <v>1788</v>
      </c>
      <c r="N197">
        <v>56.578541100000002</v>
      </c>
      <c r="O197">
        <v>799.14056300000004</v>
      </c>
      <c r="P197" t="s">
        <v>196</v>
      </c>
      <c r="Q197" t="s">
        <v>158</v>
      </c>
    </row>
    <row r="198" spans="1:17" x14ac:dyDescent="0.35">
      <c r="A198" t="s">
        <v>133</v>
      </c>
      <c r="B198" t="s">
        <v>195</v>
      </c>
      <c r="C198">
        <v>29</v>
      </c>
      <c r="D198">
        <v>29.270589999999999</v>
      </c>
      <c r="E198">
        <v>118.08083999999999</v>
      </c>
      <c r="F198">
        <v>566</v>
      </c>
      <c r="G198">
        <v>983</v>
      </c>
      <c r="I198">
        <v>983</v>
      </c>
      <c r="J198">
        <v>15.09583344</v>
      </c>
      <c r="K198">
        <v>812.59254720000001</v>
      </c>
      <c r="L198">
        <v>0.5</v>
      </c>
      <c r="M198">
        <v>1843</v>
      </c>
      <c r="N198">
        <v>56.092739860000002</v>
      </c>
      <c r="O198">
        <v>778.2624035</v>
      </c>
      <c r="P198" t="s">
        <v>196</v>
      </c>
      <c r="Q198" t="s">
        <v>158</v>
      </c>
    </row>
    <row r="199" spans="1:17" x14ac:dyDescent="0.35">
      <c r="A199" t="s">
        <v>133</v>
      </c>
      <c r="B199" t="s">
        <v>195</v>
      </c>
      <c r="C199">
        <v>29</v>
      </c>
      <c r="D199">
        <v>29.245159999999998</v>
      </c>
      <c r="E199">
        <v>118.12461</v>
      </c>
      <c r="F199">
        <v>569</v>
      </c>
      <c r="G199">
        <v>669</v>
      </c>
      <c r="I199">
        <v>669</v>
      </c>
      <c r="J199">
        <v>15.641666649999999</v>
      </c>
      <c r="K199">
        <v>823.57545159999995</v>
      </c>
      <c r="L199">
        <v>0.89999997600000003</v>
      </c>
      <c r="M199">
        <v>1788</v>
      </c>
      <c r="N199">
        <v>56.578541100000002</v>
      </c>
      <c r="O199">
        <v>799.14056300000004</v>
      </c>
      <c r="P199" t="s">
        <v>196</v>
      </c>
      <c r="Q199" t="s">
        <v>158</v>
      </c>
    </row>
    <row r="200" spans="1:17" x14ac:dyDescent="0.35">
      <c r="A200" t="s">
        <v>133</v>
      </c>
      <c r="B200" t="s">
        <v>195</v>
      </c>
      <c r="C200">
        <v>29</v>
      </c>
      <c r="D200">
        <v>29.24926</v>
      </c>
      <c r="E200">
        <v>118.13484</v>
      </c>
      <c r="F200">
        <v>590</v>
      </c>
      <c r="G200">
        <v>1598</v>
      </c>
      <c r="I200">
        <v>1598</v>
      </c>
      <c r="J200">
        <v>14.437499989999999</v>
      </c>
      <c r="K200">
        <v>804.41997179999998</v>
      </c>
      <c r="L200">
        <v>0.20000000300000001</v>
      </c>
      <c r="M200">
        <v>1902</v>
      </c>
      <c r="N200">
        <v>55.199286180000001</v>
      </c>
      <c r="O200">
        <v>752.14266999999995</v>
      </c>
      <c r="P200" t="s">
        <v>196</v>
      </c>
      <c r="Q200" t="s">
        <v>158</v>
      </c>
    </row>
    <row r="201" spans="1:17" x14ac:dyDescent="0.35">
      <c r="A201" t="s">
        <v>133</v>
      </c>
      <c r="B201" t="s">
        <v>195</v>
      </c>
      <c r="C201">
        <v>29</v>
      </c>
      <c r="D201">
        <v>29.249169999999999</v>
      </c>
      <c r="E201">
        <v>118.13106000000001</v>
      </c>
      <c r="F201">
        <v>618</v>
      </c>
      <c r="G201">
        <v>442</v>
      </c>
      <c r="I201">
        <v>442</v>
      </c>
      <c r="J201">
        <v>15.10833351</v>
      </c>
      <c r="K201">
        <v>814.2420793</v>
      </c>
      <c r="L201">
        <v>0.60000002399999997</v>
      </c>
      <c r="M201">
        <v>1836</v>
      </c>
      <c r="N201">
        <v>56.0428633</v>
      </c>
      <c r="O201">
        <v>778.35387969999999</v>
      </c>
      <c r="P201" t="s">
        <v>196</v>
      </c>
      <c r="Q201" t="s">
        <v>158</v>
      </c>
    </row>
    <row r="202" spans="1:17" x14ac:dyDescent="0.35">
      <c r="A202" t="s">
        <v>133</v>
      </c>
      <c r="B202" t="s">
        <v>195</v>
      </c>
      <c r="C202">
        <v>29</v>
      </c>
      <c r="D202">
        <v>29.249389999999998</v>
      </c>
      <c r="E202">
        <v>118.1219</v>
      </c>
      <c r="F202">
        <v>620</v>
      </c>
      <c r="G202">
        <v>574</v>
      </c>
      <c r="I202">
        <v>574</v>
      </c>
      <c r="J202">
        <v>15.641666649999999</v>
      </c>
      <c r="K202">
        <v>823.57545159999995</v>
      </c>
      <c r="L202">
        <v>0.89999997600000003</v>
      </c>
      <c r="M202">
        <v>1788</v>
      </c>
      <c r="N202">
        <v>56.578541100000002</v>
      </c>
      <c r="O202">
        <v>799.14056300000004</v>
      </c>
      <c r="P202" t="s">
        <v>196</v>
      </c>
      <c r="Q202" t="s">
        <v>158</v>
      </c>
    </row>
    <row r="203" spans="1:17" x14ac:dyDescent="0.35">
      <c r="A203" t="s">
        <v>133</v>
      </c>
      <c r="B203" t="s">
        <v>195</v>
      </c>
      <c r="C203">
        <v>29</v>
      </c>
      <c r="D203">
        <v>29.24944</v>
      </c>
      <c r="E203">
        <v>118.13518000000001</v>
      </c>
      <c r="F203">
        <v>639</v>
      </c>
      <c r="G203">
        <v>589</v>
      </c>
      <c r="I203">
        <v>589</v>
      </c>
      <c r="J203">
        <v>14.437499989999999</v>
      </c>
      <c r="K203">
        <v>804.41997179999998</v>
      </c>
      <c r="L203">
        <v>0.20000000300000001</v>
      </c>
      <c r="M203">
        <v>1902</v>
      </c>
      <c r="N203">
        <v>55.199286180000001</v>
      </c>
      <c r="O203">
        <v>752.14266999999995</v>
      </c>
      <c r="P203" t="s">
        <v>196</v>
      </c>
      <c r="Q203" t="s">
        <v>158</v>
      </c>
    </row>
    <row r="204" spans="1:17" x14ac:dyDescent="0.35">
      <c r="A204" t="s">
        <v>133</v>
      </c>
      <c r="B204" t="s">
        <v>195</v>
      </c>
      <c r="C204">
        <v>29</v>
      </c>
      <c r="D204">
        <v>29.27383</v>
      </c>
      <c r="E204">
        <v>118.13647</v>
      </c>
      <c r="F204">
        <v>647</v>
      </c>
      <c r="G204">
        <v>869</v>
      </c>
      <c r="I204">
        <v>869</v>
      </c>
      <c r="J204">
        <v>14.0208333</v>
      </c>
      <c r="K204">
        <v>799.66031640000006</v>
      </c>
      <c r="L204">
        <v>-0.10000000100000001</v>
      </c>
      <c r="M204">
        <v>1926</v>
      </c>
      <c r="N204">
        <v>54.9455721</v>
      </c>
      <c r="O204">
        <v>734.87552110000001</v>
      </c>
      <c r="P204" t="s">
        <v>196</v>
      </c>
      <c r="Q204" t="s">
        <v>158</v>
      </c>
    </row>
    <row r="205" spans="1:17" x14ac:dyDescent="0.35">
      <c r="A205" t="s">
        <v>133</v>
      </c>
      <c r="B205" t="s">
        <v>195</v>
      </c>
      <c r="C205">
        <v>29</v>
      </c>
      <c r="D205">
        <v>29.24709</v>
      </c>
      <c r="E205">
        <v>118.13605</v>
      </c>
      <c r="F205">
        <v>665</v>
      </c>
      <c r="G205">
        <v>786</v>
      </c>
      <c r="I205">
        <v>786</v>
      </c>
      <c r="J205">
        <v>14.437499989999999</v>
      </c>
      <c r="K205">
        <v>804.41997179999998</v>
      </c>
      <c r="L205">
        <v>0.20000000300000001</v>
      </c>
      <c r="M205">
        <v>1902</v>
      </c>
      <c r="N205">
        <v>55.199286180000001</v>
      </c>
      <c r="O205">
        <v>752.14266999999995</v>
      </c>
      <c r="P205" t="s">
        <v>196</v>
      </c>
      <c r="Q205" t="s">
        <v>158</v>
      </c>
    </row>
    <row r="206" spans="1:17" x14ac:dyDescent="0.35">
      <c r="A206" t="s">
        <v>133</v>
      </c>
      <c r="B206" t="s">
        <v>195</v>
      </c>
      <c r="C206">
        <v>29</v>
      </c>
      <c r="D206">
        <v>29.25188</v>
      </c>
      <c r="E206">
        <v>118.15791</v>
      </c>
      <c r="F206">
        <v>670</v>
      </c>
      <c r="G206">
        <v>509</v>
      </c>
      <c r="I206">
        <v>509</v>
      </c>
      <c r="J206">
        <v>14.31666669</v>
      </c>
      <c r="K206">
        <v>805.46806509999999</v>
      </c>
      <c r="L206">
        <v>0.10000000100000001</v>
      </c>
      <c r="M206">
        <v>1897</v>
      </c>
      <c r="N206">
        <v>55.286688290000001</v>
      </c>
      <c r="O206">
        <v>746.46977479999998</v>
      </c>
      <c r="P206" t="s">
        <v>196</v>
      </c>
      <c r="Q206" t="s">
        <v>158</v>
      </c>
    </row>
    <row r="207" spans="1:17" x14ac:dyDescent="0.35">
      <c r="A207" t="s">
        <v>133</v>
      </c>
      <c r="B207" t="s">
        <v>195</v>
      </c>
      <c r="C207">
        <v>29</v>
      </c>
      <c r="D207">
        <v>29.251840000000001</v>
      </c>
      <c r="E207">
        <v>118.14373000000001</v>
      </c>
      <c r="F207">
        <v>903</v>
      </c>
      <c r="G207">
        <v>1037</v>
      </c>
      <c r="I207">
        <v>1037</v>
      </c>
      <c r="J207">
        <v>13.93333342</v>
      </c>
      <c r="K207">
        <v>798.30882740000004</v>
      </c>
      <c r="L207">
        <v>-0.10000000100000001</v>
      </c>
      <c r="M207">
        <v>1938</v>
      </c>
      <c r="N207">
        <v>54.898566549999998</v>
      </c>
      <c r="O207">
        <v>731.6077219</v>
      </c>
      <c r="P207" t="s">
        <v>196</v>
      </c>
      <c r="Q207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S1.1 Data summary</vt:lpstr>
      <vt:lpstr>S1.2 Detailed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Media User</dc:creator>
  <cp:lastModifiedBy>supriya</cp:lastModifiedBy>
  <dcterms:created xsi:type="dcterms:W3CDTF">2018-03-16T15:00:50Z</dcterms:created>
  <dcterms:modified xsi:type="dcterms:W3CDTF">2019-03-24T20:19:35Z</dcterms:modified>
</cp:coreProperties>
</file>